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rukhs\Downloads\"/>
    </mc:Choice>
  </mc:AlternateContent>
  <xr:revisionPtr revIDLastSave="0" documentId="13_ncr:1_{5E18D880-35DB-4102-93E3-40971EF39AA8}" xr6:coauthVersionLast="47" xr6:coauthVersionMax="47" xr10:uidLastSave="{00000000-0000-0000-0000-000000000000}"/>
  <bookViews>
    <workbookView xWindow="-108" yWindow="-108" windowWidth="23256" windowHeight="12456" xr2:uid="{E9F034AF-D3A6-4B5D-9634-212F2CE73FB8}"/>
  </bookViews>
  <sheets>
    <sheet name="Simons J" sheetId="1" r:id="rId1"/>
  </sheets>
  <externalReferences>
    <externalReference r:id="rId2"/>
    <externalReference r:id="rId3"/>
    <externalReference r:id="rId4"/>
  </externalReferences>
  <definedNames>
    <definedName name="Middleton__Tom">'[1]SUMMARY 2017.18'!#REF!</definedName>
    <definedName name="_xlnm.Print_Area" localSheetId="0">'Simons J'!$A$349:$M$401</definedName>
    <definedName name="_xlnm.Print_Titles" localSheetId="0">'Simons J'!$283:$290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6" i="1" l="1"/>
  <c r="F456" i="1"/>
  <c r="E456" i="1"/>
  <c r="D456" i="1"/>
  <c r="C456" i="1"/>
  <c r="B456" i="1"/>
  <c r="A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56" i="1" s="1"/>
  <c r="C408" i="1"/>
  <c r="G401" i="1"/>
  <c r="F401" i="1"/>
  <c r="E401" i="1"/>
  <c r="D401" i="1"/>
  <c r="C401" i="1"/>
  <c r="B401" i="1"/>
  <c r="A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401" i="1" s="1"/>
  <c r="C353" i="1"/>
  <c r="G346" i="1"/>
  <c r="F346" i="1"/>
  <c r="E346" i="1"/>
  <c r="D346" i="1"/>
  <c r="C346" i="1"/>
  <c r="B346" i="1"/>
  <c r="A346" i="1"/>
  <c r="H345" i="1"/>
  <c r="H344" i="1"/>
  <c r="H343" i="1"/>
  <c r="H342" i="1"/>
  <c r="H341" i="1"/>
  <c r="H340" i="1"/>
  <c r="H339" i="1"/>
  <c r="H338" i="1"/>
  <c r="H337" i="1"/>
  <c r="H336" i="1"/>
  <c r="H335" i="1"/>
  <c r="H334" i="1"/>
  <c r="H333" i="1"/>
  <c r="H332" i="1"/>
  <c r="H331" i="1"/>
  <c r="H330" i="1"/>
  <c r="H329" i="1"/>
  <c r="H328" i="1"/>
  <c r="H325" i="1"/>
  <c r="H324" i="1"/>
  <c r="H323" i="1"/>
  <c r="H322" i="1"/>
  <c r="H321" i="1"/>
  <c r="H320" i="1"/>
  <c r="H319" i="1"/>
  <c r="H318" i="1"/>
  <c r="K317" i="1"/>
  <c r="H317" i="1"/>
  <c r="K316" i="1"/>
  <c r="H316" i="1"/>
  <c r="K315" i="1"/>
  <c r="H315" i="1"/>
  <c r="K314" i="1"/>
  <c r="H314" i="1"/>
  <c r="H313" i="1"/>
  <c r="H312" i="1"/>
  <c r="H311" i="1"/>
  <c r="H310" i="1"/>
  <c r="H309" i="1"/>
  <c r="H308" i="1"/>
  <c r="H307" i="1"/>
  <c r="H306" i="1"/>
  <c r="H305" i="1"/>
  <c r="H304" i="1"/>
  <c r="H303" i="1"/>
  <c r="H302" i="1"/>
  <c r="H301" i="1"/>
  <c r="H300" i="1"/>
  <c r="H299" i="1"/>
  <c r="H298" i="1"/>
  <c r="H297" i="1"/>
  <c r="H296" i="1"/>
  <c r="H295" i="1"/>
  <c r="H294" i="1"/>
  <c r="H346" i="1" s="1"/>
  <c r="H293" i="1"/>
  <c r="H292" i="1"/>
  <c r="H291" i="1"/>
  <c r="C287" i="1"/>
  <c r="F281" i="1"/>
  <c r="E281" i="1"/>
  <c r="D281" i="1"/>
  <c r="C281" i="1"/>
  <c r="B281" i="1"/>
  <c r="A281" i="1"/>
  <c r="H280" i="1"/>
  <c r="H279" i="1"/>
  <c r="H278" i="1"/>
  <c r="H277" i="1"/>
  <c r="H276" i="1"/>
  <c r="H275" i="1"/>
  <c r="H274" i="1"/>
  <c r="H273" i="1"/>
  <c r="H272" i="1"/>
  <c r="H271" i="1"/>
  <c r="H270" i="1"/>
  <c r="H269" i="1"/>
  <c r="H268" i="1"/>
  <c r="H267" i="1"/>
  <c r="H266" i="1"/>
  <c r="H265" i="1"/>
  <c r="H264" i="1"/>
  <c r="H263" i="1"/>
  <c r="H262" i="1"/>
  <c r="H261" i="1"/>
  <c r="H260" i="1"/>
  <c r="H281" i="1" s="1"/>
  <c r="C256" i="1"/>
  <c r="F249" i="1"/>
  <c r="D249" i="1"/>
  <c r="C249" i="1"/>
  <c r="B249" i="1"/>
  <c r="A249" i="1"/>
  <c r="H248" i="1"/>
  <c r="H247" i="1"/>
  <c r="H246" i="1"/>
  <c r="H245" i="1"/>
  <c r="H244" i="1"/>
  <c r="H243" i="1"/>
  <c r="H242" i="1"/>
  <c r="H241" i="1"/>
  <c r="H240" i="1"/>
  <c r="H249" i="1" s="1"/>
  <c r="H239" i="1"/>
  <c r="D239" i="1"/>
  <c r="H238" i="1"/>
  <c r="C234" i="1"/>
  <c r="F226" i="1"/>
  <c r="D226" i="1"/>
  <c r="C226" i="1"/>
  <c r="B226" i="1"/>
  <c r="A226" i="1"/>
  <c r="H225" i="1"/>
  <c r="H224" i="1"/>
  <c r="H223" i="1"/>
  <c r="H222" i="1"/>
  <c r="H221" i="1"/>
  <c r="H220" i="1"/>
  <c r="N222" i="1" s="1"/>
  <c r="H219" i="1"/>
  <c r="H218" i="1"/>
  <c r="H217" i="1"/>
  <c r="H216" i="1"/>
  <c r="H215" i="1"/>
  <c r="H214" i="1"/>
  <c r="H213" i="1"/>
  <c r="H226" i="1" s="1"/>
  <c r="H212" i="1"/>
  <c r="H211" i="1"/>
  <c r="C207" i="1"/>
  <c r="F201" i="1"/>
  <c r="D201" i="1"/>
  <c r="C201" i="1"/>
  <c r="B201" i="1"/>
  <c r="A201" i="1"/>
  <c r="H200" i="1"/>
  <c r="H199" i="1"/>
  <c r="H191" i="1"/>
  <c r="H190" i="1"/>
  <c r="H189" i="1"/>
  <c r="H188" i="1"/>
  <c r="H187" i="1"/>
  <c r="H186" i="1"/>
  <c r="H185" i="1"/>
  <c r="H184" i="1"/>
  <c r="H183" i="1"/>
  <c r="H182" i="1"/>
  <c r="H181" i="1"/>
  <c r="H180" i="1"/>
  <c r="H179" i="1"/>
  <c r="H178" i="1"/>
  <c r="H177" i="1"/>
  <c r="H176" i="1"/>
  <c r="H175" i="1"/>
  <c r="H201" i="1" s="1"/>
  <c r="C171" i="1"/>
  <c r="D164" i="1"/>
  <c r="C164" i="1"/>
  <c r="B164" i="1"/>
  <c r="A164" i="1"/>
  <c r="H163" i="1"/>
  <c r="H162" i="1"/>
  <c r="H161" i="1"/>
  <c r="H160" i="1"/>
  <c r="H159" i="1"/>
  <c r="H158" i="1"/>
  <c r="H157" i="1"/>
  <c r="H156" i="1"/>
  <c r="F155" i="1"/>
  <c r="H155" i="1" s="1"/>
  <c r="F154" i="1"/>
  <c r="F164" i="1" s="1"/>
  <c r="H153" i="1"/>
  <c r="F153" i="1"/>
  <c r="H152" i="1"/>
  <c r="H151" i="1"/>
  <c r="H150" i="1"/>
  <c r="H149" i="1"/>
  <c r="F148" i="1"/>
  <c r="H148" i="1" s="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C116" i="1"/>
  <c r="H116" i="1" s="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154" i="1" l="1"/>
  <c r="H164" i="1" s="1"/>
</calcChain>
</file>

<file path=xl/sharedStrings.xml><?xml version="1.0" encoding="utf-8"?>
<sst xmlns="http://schemas.openxmlformats.org/spreadsheetml/2006/main" count="859" uniqueCount="396">
  <si>
    <t>Justine Simons</t>
  </si>
  <si>
    <t>Deputy Mayor for Culture &amp; Creative Industries</t>
  </si>
  <si>
    <t>Expenses for the financial year 2017-18</t>
  </si>
  <si>
    <t>Last review date:</t>
  </si>
  <si>
    <t xml:space="preserve">An individual’s expenses file is updated when a new item has been approved for payment. The ‘Last review date’ in this file indicates the date the finance system was checked for expenses incurred. Please note that there may be an interval between an expense being incurred and its addition to this file. </t>
  </si>
  <si>
    <t>Taxi Invoices</t>
  </si>
  <si>
    <t>Taxi Expense Claims</t>
  </si>
  <si>
    <t>Other Domestic Travel</t>
  </si>
  <si>
    <t>Foreign Travel</t>
  </si>
  <si>
    <t>Other Expenses</t>
  </si>
  <si>
    <t>TOTAL</t>
  </si>
  <si>
    <t>REF</t>
  </si>
  <si>
    <t>Date</t>
  </si>
  <si>
    <t>Details</t>
  </si>
  <si>
    <t>CC AA JUNE 2017</t>
  </si>
  <si>
    <t>Flight-Amsterdam-Meetings with Amsterdam Mayor's Office, Paris Mayor's Office and cultural leaders. Attendance at the Holland Festival. (14/6 - 15/6/2017)</t>
  </si>
  <si>
    <t>Apr-Aug 2017</t>
  </si>
  <si>
    <t xml:space="preserve">Flight-London-Washington-representing the Mayor at a two day workshop Hosted by the Smithsonian with partner institutions from the Cultural Education District-(19/7 - 21/7/2017) </t>
  </si>
  <si>
    <t xml:space="preserve"> </t>
  </si>
  <si>
    <t>EXP0002163</t>
  </si>
  <si>
    <t>Taxi-The Streets Event-Somerset House to Home SE17</t>
  </si>
  <si>
    <t>Sept 2017</t>
  </si>
  <si>
    <t>Taxi-Night Time Economy Dinner-Mayfair to Home SE17</t>
  </si>
  <si>
    <t>Taxi-GQ Awards 01.55am-Strand to Home SE17</t>
  </si>
  <si>
    <t>Taxi-ES 100 Influential People event-Kensington to Westminster</t>
  </si>
  <si>
    <t>Taxi-Working late to 9.23pm-Office to Home SE17</t>
  </si>
  <si>
    <t>Taxi-Lon Fashion Week Reception-Soho to Home SE17</t>
  </si>
  <si>
    <t>Taxi-London Design Medal Event-SE1 to Home SE17</t>
  </si>
  <si>
    <t>Taxi-Shrigley Reception-The Strand to Home SE17</t>
  </si>
  <si>
    <t>Taxi-Mayors Gala Evening-Wardour St to Home SE17</t>
  </si>
  <si>
    <t>Taxi-London Film Festival Last Night-Charing Cross to Home SE17</t>
  </si>
  <si>
    <t>Taxi-City of London Dinner-Moorgate to Home</t>
  </si>
  <si>
    <t>Taxi-ICA Chair Welcome Dinner-St James's to Home SE17</t>
  </si>
  <si>
    <t>Taxi-Brit Fashion Awards-SW7 to Home SE17</t>
  </si>
  <si>
    <t>Taxi-BBC Music Awards-E16 to Home SE17</t>
  </si>
  <si>
    <t>Taxi-LFW Men's Dinner 11.55pm-Mayfair to Home SE17</t>
  </si>
  <si>
    <t>Taxi-Speaking-Southbank Reception-Southbank to Home SE17</t>
  </si>
  <si>
    <t>Taxi-David Hockney Event-Millbank to Home SE17</t>
  </si>
  <si>
    <t>Taxi-BoE Chairman's Dinner-EC2R to Home SE17</t>
  </si>
  <si>
    <t>Taxi-Brits 2017 11.37pm-SE10 to Home SE17</t>
  </si>
  <si>
    <t>Bus-Mayor-Tara Arts Theatre Opening-Office to SW18</t>
  </si>
  <si>
    <t>Bus-Mayor-Tara Arts Theatre Opening-SW18 to Office</t>
  </si>
  <si>
    <t>Bus-Mela Festival-Home SE17 to Elephant &amp; Castle Tube</t>
  </si>
  <si>
    <t>Bus-Gigs Finale-Home SE17 to Bus 63</t>
  </si>
  <si>
    <t>Bus-Gigs Finale-Bus 63 to Stratford</t>
  </si>
  <si>
    <t>Bus-Commission on London Mtg-Temple Tube to Kingsway</t>
  </si>
  <si>
    <t>Bus-Bill Viola Event-Office to St Paul's</t>
  </si>
  <si>
    <t>Bus-Brazil Day Event-Home SE17 to Trafalgar Sq</t>
  </si>
  <si>
    <t>Bus-Brazil Day Event-Trafalgar Sq to Home SE17</t>
  </si>
  <si>
    <t>Bus-Artichoke Board Mtg-Office to Aldgate East</t>
  </si>
  <si>
    <t>Bus-Tate Britain Party-Millbank to Home SE17</t>
  </si>
  <si>
    <t>Bus-4th Plinth Unveiling-Home SE17 to Trafalgar Sq</t>
  </si>
  <si>
    <t>Bus-Shrigley Reception-Home SE17 to The Strand</t>
  </si>
  <si>
    <t>Bus-Beyong Carravaggion National Theatre-South Bank to Home SE17</t>
  </si>
  <si>
    <t>Bus-Black Cultural Archives-Brixton to Home SE17</t>
  </si>
  <si>
    <t>Bus-Lunch re Night Czar-Farringdon to Office</t>
  </si>
  <si>
    <t>Bus-Performance Royal Ballet-Office to Covent Garden</t>
  </si>
  <si>
    <t>Bus-LondonIsOpen mtg with Anish Kapoor-Oval to Office</t>
  </si>
  <si>
    <t>Bus-Illuminated River Reception-Green Park to Southwark</t>
  </si>
  <si>
    <t>Bus-Team Lunch-Seven Sisters</t>
  </si>
  <si>
    <t>Bus-Arts Advisory Council-SW1 to Office</t>
  </si>
  <si>
    <t>Train-Illuminated River Jury-Home to Aylesbury</t>
  </si>
  <si>
    <t>Tube-Mela Festival-Elephant &amp; Castle Tube to Moorgate</t>
  </si>
  <si>
    <t>Tube-Commission on London Mtg-Office to Temple Tube</t>
  </si>
  <si>
    <t>Tube-Downing Street Fashion Reception-Office to Westminster</t>
  </si>
  <si>
    <t>Tube-LFW Press Event-Bank to Office</t>
  </si>
  <si>
    <t>Tube-LFW Shows-Lnd Bridge to Piccadilly Circus</t>
  </si>
  <si>
    <t>Tube-Scott Wilson Event-Aldgate East to Temple</t>
  </si>
  <si>
    <t>Tube-Serpentine Dinner-Office to Lancaster Gate</t>
  </si>
  <si>
    <t>Tube-4th Plinth Unveiling-Oxford Circus to Elephant &amp; Castle</t>
  </si>
  <si>
    <t>Tube-Mayors Gala Film Performance-Office to Leicester Sq</t>
  </si>
  <si>
    <t>Tube-London Film Festival-Office to Leicester Sq</t>
  </si>
  <si>
    <t>Tube-Black Cultural Archive Mtg-Office to Brixton</t>
  </si>
  <si>
    <t>Tube-Venues Day Welcome-Home to Chalk Farm</t>
  </si>
  <si>
    <t>Tube-Venues Day Welcome-Chalk Farm to Office</t>
  </si>
  <si>
    <t>Tube-City of London Dinner-Office to Moorgate</t>
  </si>
  <si>
    <t>Tube-Mark Wadwha lunch-Office to Temple</t>
  </si>
  <si>
    <t>Tube-Mark Wadwha lunch-Temple to Office</t>
  </si>
  <si>
    <t>Tube-Lunch re Night Czar-Office to Farringdon</t>
  </si>
  <si>
    <t>Tube-Night Czar Announcement-Home SE17 to Oxford Circus</t>
  </si>
  <si>
    <t>Tube-Arts Council Board-Home SE17 to Tottenham Court Road</t>
  </si>
  <si>
    <t>Tube-Arts Council Board-Holborn to Office</t>
  </si>
  <si>
    <t>Tube-Launch of Somerset House-Office to Angel</t>
  </si>
  <si>
    <t>Tube-View Illuminated River Submissions-Office to Waterloo</t>
  </si>
  <si>
    <t>Tube-Ballet Rambert Performance-Office to Green Park</t>
  </si>
  <si>
    <t>Tube-Ballet Rambert Performance-Green Park to Home SE17</t>
  </si>
  <si>
    <t>Tube-ICA Chair Welcome Dinner-Office to Westminster</t>
  </si>
  <si>
    <t>Tube-BCB Dinner-Office to Euston</t>
  </si>
  <si>
    <t>Tube-Culture Team Awayday-Home SE17 to North Greenwich</t>
  </si>
  <si>
    <t>Tube-Culture Team Awayday-Royal Victoria to Office</t>
  </si>
  <si>
    <t>Tube-BFC Bi-Annual AGM-Office to Green Park</t>
  </si>
  <si>
    <t>Tube-Dylan Jones Event-Office to Piccadilly</t>
  </si>
  <si>
    <t>Tube-Team Lunch-Piccadilly Circus to Seven Sisters</t>
  </si>
  <si>
    <t>Tube-Barbican Fashion Exhibition-Office to Moorgate</t>
  </si>
  <si>
    <t>Tube-Arts Advisory Council-Office to SW1</t>
  </si>
  <si>
    <t>Business Entertaining - World Cities planning meeting with the Amsterdam Mayor's Office</t>
  </si>
  <si>
    <t>EXP0002590</t>
  </si>
  <si>
    <t>Taxi-22.59 NPG Annual Dinner and Portrait Award-WC2 to Home</t>
  </si>
  <si>
    <t>Taxi-22:11 Olivier Awards-SW7 to Home</t>
  </si>
  <si>
    <t>Taxi-23.00 Serpentine Summer Party-W2 to Home</t>
  </si>
  <si>
    <t>Taxi-23.43 LFW Men's Dinner-EC2R to Home</t>
  </si>
  <si>
    <t>Taxi-Amsterdam trip Airport home with suitcases-E16 to Home</t>
  </si>
  <si>
    <t>Taxi-01.52 Grayson Perry Dinner-Holland Park to Home</t>
  </si>
  <si>
    <t>Bus-BFC Board Meeting-Home to WC2R</t>
  </si>
  <si>
    <t>Bus-BFC Board Meeting-WC2R to Waterloo</t>
  </si>
  <si>
    <t>Bus-LFF Screening for Mayors Gala-Piccadilly to Home</t>
  </si>
  <si>
    <t>Bus-LFF Screening for Mayor's Gala-Waterloo to Home</t>
  </si>
  <si>
    <t>Bus-Mtg writer Gareth McLean-Waterloo to Home</t>
  </si>
  <si>
    <t>Bus-Speaking Kings College-Home to WC2R</t>
  </si>
  <si>
    <t>Tube-BFC Board Meeting-Waterloo to Office</t>
  </si>
  <si>
    <t>Tube-Google mtg re Centenary-Kings Cross to Home</t>
  </si>
  <si>
    <t>Tube-Google mtg re Centenary-Office to Kings Cross</t>
  </si>
  <si>
    <t>Tube-Joe Smith Screening-Office to Covent Garden</t>
  </si>
  <si>
    <t>Tube-Korean Ceramic Exhibition-Office to Westminster</t>
  </si>
  <si>
    <t>Tube-LFF Screening for Mayor's Gala-Office to Piccadilly</t>
  </si>
  <si>
    <t>Tube-LFF Screening for Mayors Gala-Office to Waterloo</t>
  </si>
  <si>
    <t>Tube-London Area Cncl Mtg-Office to Tottenham Ct Rd</t>
  </si>
  <si>
    <t>Tube-MMF Fundraising Lunch-Green Park to Office</t>
  </si>
  <si>
    <t>Tube-MMF Fundraising Lunch-Office to Green Park</t>
  </si>
  <si>
    <t>Tube-Mtg Al Horvarth re CED-Tottenham CR to Blackfriars</t>
  </si>
  <si>
    <t>Tube-Mtg Dir of Nat. Portrait Gallery-Office  to Charing Cross</t>
  </si>
  <si>
    <t>Tube-Mtg SOS re Suffrage Statue-Office to Parliament</t>
  </si>
  <si>
    <t>Tube-Mtg writer Gareth McLean Old Vic-Office to Waterloo</t>
  </si>
  <si>
    <t>Tube-National Gallery Exhibition-Office to WC2N</t>
  </si>
  <si>
    <t>Tube-Tate Britain Private View-Office to Westminster</t>
  </si>
  <si>
    <t>EXP0000069</t>
  </si>
  <si>
    <t>Flight-London - Seoul - World Cities Culture Forum</t>
  </si>
  <si>
    <t>Oct 2017</t>
  </si>
  <si>
    <t>CC AA DEC 2017</t>
  </si>
  <si>
    <t>Train-London - Hull-City of Culture 2017 (17/11/17)</t>
  </si>
  <si>
    <t>Dec 2017</t>
  </si>
  <si>
    <t>EXP0002241</t>
  </si>
  <si>
    <t>Breakfast-WCCF Planning in Seoul</t>
  </si>
  <si>
    <t>Jan 2018</t>
  </si>
  <si>
    <t>Dinner-WCCF Planning in Seoul</t>
  </si>
  <si>
    <t>Taxi -Hotel to Airport-WCCF Planning in Seoul</t>
  </si>
  <si>
    <t>EXP0002597</t>
  </si>
  <si>
    <t>Taxi-Washington Visit re CED</t>
  </si>
  <si>
    <t>EXP0002814</t>
  </si>
  <si>
    <t>Hotel-Seoul (3/11-4/11/17)</t>
  </si>
  <si>
    <t>EXP0002815</t>
  </si>
  <si>
    <t>Tube-BBC Interview Robert Elms</t>
  </si>
  <si>
    <t>Tube-Intro Mtg Chair of City of London</t>
  </si>
  <si>
    <t>Tube-Phenomen Films Visit</t>
  </si>
  <si>
    <t>Bus-BFC Board Mtg</t>
  </si>
  <si>
    <t>Tube-BFC Board Mtg</t>
  </si>
  <si>
    <t>Bus-Autumn Season Launch</t>
  </si>
  <si>
    <t>Taxi-Autumn Season Launch-late finish</t>
  </si>
  <si>
    <t>Train-Folkstone Triennial</t>
  </si>
  <si>
    <t>Taxi-Basquiat Exhibition-late finish</t>
  </si>
  <si>
    <t>Taxi-Mayors Gala-late finish</t>
  </si>
  <si>
    <t>Taxi-MTV Event-late finish</t>
  </si>
  <si>
    <t>Taxi-Centre for London Dinner-late finish</t>
  </si>
  <si>
    <t>EXP0002959</t>
  </si>
  <si>
    <t>Taxi-Opening London Film Festival- late finish</t>
  </si>
  <si>
    <t>Taxi-QEOP Dinner- late finish</t>
  </si>
  <si>
    <t>Taxi-Hay ward Gallery Private View- late finish</t>
  </si>
  <si>
    <t>Taxi-BFC Chair's Reception- late finish</t>
  </si>
  <si>
    <t>Taxi-Fashion Awards- late finish</t>
  </si>
  <si>
    <t>Taxi-Hamilton Premiere- late finish</t>
  </si>
  <si>
    <t>CC NL MAR 2018</t>
  </si>
  <si>
    <t>Hotel - San Fancisco, USA - Research visit re World Cities Culture Forum, Mayor's Creative Land Trust (6 - 10/3/2018)</t>
  </si>
  <si>
    <t>Mar 2018</t>
  </si>
  <si>
    <t>CC NL FEB 2018</t>
  </si>
  <si>
    <t>Flight-London-San Francisco-Meetings with San Francisco Mayor and senior cultural leaders / visit  Community Arts Stabilisation Trust / deliver keynote speech at Creative Industries trade event</t>
  </si>
  <si>
    <t>EXP0003160</t>
  </si>
  <si>
    <t>Taxi-City Hall Seoul to Hotel - Seoul - World Cities Culture Forum (No public transport to venue)</t>
  </si>
  <si>
    <t>Taxi-City Hall Seoul to Hotel - Seoul - World Cities Culture Forum (No public transport  to venue)</t>
  </si>
  <si>
    <t xml:space="preserve"> Taxi-Hotel to Airport - Seoul - World Cities Culture Forum (No public transport to venue )</t>
  </si>
  <si>
    <t>Meal - Seoul - World Cities Culture Forum (pro-rated share)</t>
  </si>
  <si>
    <t>EXP0003482</t>
  </si>
  <si>
    <t>Meals - World Cities Culture Forum (WCCF),  San Francisco - Summit planning trip (6/3/2018 - 10/3/2018)</t>
  </si>
  <si>
    <t>Aug 2018</t>
  </si>
  <si>
    <t>EXP0003480</t>
  </si>
  <si>
    <t>Taxi -Berner's St W1- SE17- Midnight finish LFW Dinner</t>
  </si>
  <si>
    <t>Taxi -Mansion Hse EC4N-SE17- 10.30 pm finish at Government Dinner</t>
  </si>
  <si>
    <t>Taxi -Park Lane W1 - SE17- Midnight finish of BAFTA's</t>
  </si>
  <si>
    <t>Taxi -Somerset Hse WC2R-SE17- 10.30 pm finish at Somerset Hse Dinner celebrating Eloise Hawser</t>
  </si>
  <si>
    <t>Train -Return to Erith-SE1 2AA- Foundary visit unveil of 4th Plinth</t>
  </si>
  <si>
    <t>Taxi -The Mall SW1Y-SE17- 10.30 pm finish to 4th Plinth Dinner</t>
  </si>
  <si>
    <t>Expenses for the financial year 2018-19</t>
  </si>
  <si>
    <t>Taxi -Somerset Hse WC2R-SE17- 9.15 pm finish at Launch of Games Festival</t>
  </si>
  <si>
    <t>Taxi -Green St W1K-SE17- 11.00 pm finish hosting Dep Mayor of Lisbon event</t>
  </si>
  <si>
    <t>Taxi -Sthampton St WC2E-SE17- 10.45 finish dinner hosted by CEO of BA</t>
  </si>
  <si>
    <t>Taxi -The Mall SW1Y-SE17- 10.30 pm finish at ICA farewell dinner</t>
  </si>
  <si>
    <t>EXP0003481</t>
  </si>
  <si>
    <t>Taxi -Piccadilly-SE17- 10.00 pm finish at Design Medal Jury dinner</t>
  </si>
  <si>
    <t>Taxi -Bermondsey-SE17- 10.30 pm finish 14-18 NOW artists dinner</t>
  </si>
  <si>
    <t>Taxi -Grosvenor Sq W1K-SE17- midnight finish at LFW men's dinner</t>
  </si>
  <si>
    <t>Taxi -London WC2N-SE17- 10.45 pm finish at National Portrait Gallery dinner</t>
  </si>
  <si>
    <t>Taxi -London NW1-SE17- 10.45 finish at Irish Centre fundraiser dinner</t>
  </si>
  <si>
    <t>EXP0003825</t>
  </si>
  <si>
    <t>Taxi-Mayfair to Home SE17-10.30 pm finish after Vogue Anniversary event</t>
  </si>
  <si>
    <t>Taxi-London SE1 to Home SE17-10.30 pm finish after Design Festival Dinner</t>
  </si>
  <si>
    <t>Taxi-Bow Street WC2E to Home SE17-9.30 pm finish after ROH Opening Party</t>
  </si>
  <si>
    <t>Taxi-Leicester Sq to Home SE17-9.00 pm finish after Mayor's Gala performance</t>
  </si>
  <si>
    <t>Taxi-Leicester Sq to Home SE17-9.30 pm finish after Film Festival closing night</t>
  </si>
  <si>
    <t>Taxi-Brook St W1 to Home SE17-11.20pm finish after Harpers Women of the Year Dinner</t>
  </si>
  <si>
    <t>Capita 29.6-5.7.2018</t>
  </si>
  <si>
    <t>Flight-London to San Francisco- Chair World Cities of Culture ( 12/11 - 18/11/2018)</t>
  </si>
  <si>
    <t>CC Dec 2018 SR</t>
  </si>
  <si>
    <t>Hotel-San Francisco World Cities Culture Forum ( 16/11-17/11/2018)</t>
  </si>
  <si>
    <t>Jan 2019</t>
  </si>
  <si>
    <t>EXP0004024</t>
  </si>
  <si>
    <t>Taxi Journeys-1. WC2H/SE17-11.00 pm finish at National Portrait Gallery event</t>
  </si>
  <si>
    <t>Taxi Journeys-2. SW1P/SE17-10.45 pm finish Turner Prize Awards night</t>
  </si>
  <si>
    <t>Taxi Journeys-3. SW7/SE17-Midnight finish at Fashion Awards charitable fundraiser</t>
  </si>
  <si>
    <t>EXP0004163</t>
  </si>
  <si>
    <t>Taxi Journeys-Home SE17/EC4A-CLT Launch with heavy suitcase</t>
  </si>
  <si>
    <t>Taxi Journeys-EC4A/Paddington Stn-WCCS Dev Trip-to Hthrw Express w heavy case</t>
  </si>
  <si>
    <t>Train Journeys-PaddingtonStn/Heathrow Airport-WCCS Dev Trip-Hthrw Express to airport</t>
  </si>
  <si>
    <t>Taxi Journeys-Park Lane/SE17-BAFTA'S late finish 0100 am</t>
  </si>
  <si>
    <t>Expenses for the financial year 2019-20</t>
  </si>
  <si>
    <t>Capita 31.5-6.6.19</t>
  </si>
  <si>
    <t>Flight - London to Rome - Keynote speaker at UNESCO conference</t>
  </si>
  <si>
    <t>EXP0004525</t>
  </si>
  <si>
    <t>Hotel - Rome - Keynote speaker at UNESCO conference</t>
  </si>
  <si>
    <t>EXP0004875</t>
  </si>
  <si>
    <t>Taxi -Great Queen St, WC2B to SE17-Late finish at Olafur Elliason Dinner</t>
  </si>
  <si>
    <t>Taxi -South Bank SE1 to  SE17-Late finish attending London Film Festival Opening</t>
  </si>
  <si>
    <t>Taxi -10 Argyle St to  SE17-Late finish at The Sunday Times Style Art dinner</t>
  </si>
  <si>
    <t>Taxi -London Heathrow to  SE17-Return from Lisbon from WCCF Summit, heavy bags</t>
  </si>
  <si>
    <t>EXP0005035</t>
  </si>
  <si>
    <t>EXP0005199</t>
  </si>
  <si>
    <t>Taxi - 30 Berkeley Square, Mayfair to SE17 - Late finish from London Fashion Week Dinner (22:51 finish)</t>
  </si>
  <si>
    <t>Taxi - 18 Upper Ground, South Bank to SE17 - Late finish from Warner Music Dinner (22:15pm finish)</t>
  </si>
  <si>
    <t>Taxi - 23-25 Gower St to SE17 - Late finish from East Bank Board Dinner</t>
  </si>
  <si>
    <t>Expenses for the financial year 2020-21</t>
  </si>
  <si>
    <t>Flight - Cancelled -London  to Milian Linate - to chair and attend the World Cities Culture Forum Summit 2020 which was cancelled on two occasions due to the Covid-19 pandemic (9/3/2020-11/3/2020)</t>
  </si>
  <si>
    <t>trip is in October 2020</t>
  </si>
  <si>
    <t>Capita 06.03.20 - 19.03.20</t>
  </si>
  <si>
    <t>Flight - Re-booked -London  to Milan Linate - exchange ticket - to chair and attend the World Cities Culture Forum Summit 2020 which was cancelled on two occasions due to the Covid-19 pandemic (26/10/2020-1/11/2020)</t>
  </si>
  <si>
    <t>Capita 01.09.2020-30.09.2020</t>
  </si>
  <si>
    <t>Flight - Refund - London  to Milan Linate -  to chair and attend the World Cities Culture Forum Summit 2020 which was cancelled on two occasions due to the Covid-19 pandemic</t>
  </si>
  <si>
    <t>Expenses for the financial year 2021-22</t>
  </si>
  <si>
    <t>Hotels</t>
  </si>
  <si>
    <t>EXP0007092</t>
  </si>
  <si>
    <t>Taxi travel due to late finish at Illuminated Rivers-Wood Quay, Victoria Embankment, WC2N to SE17</t>
  </si>
  <si>
    <t>EXP0007166</t>
  </si>
  <si>
    <t>Taxi travel due to late finish at London Design Biennale, co-hosting Diaspora Pavilion event at the Swiss Embassy-19 Bryanston Square, W1H 2DR to SE17</t>
  </si>
  <si>
    <t>EXP0007163</t>
  </si>
  <si>
    <t>Taxi travel due to late finish at V&amp;A Industry Event-South Kensington to SE17</t>
  </si>
  <si>
    <t>EXP0007279</t>
  </si>
  <si>
    <t>Taxi travel due to late finish at English National Ballet-Southbank Centre to SE17</t>
  </si>
  <si>
    <t>EXP0007388</t>
  </si>
  <si>
    <t>Taxi travel due to late finish at London Design Medal Award Panel-Piccadilly to SE17</t>
  </si>
  <si>
    <t>EXP0007278</t>
  </si>
  <si>
    <t>Taxi travel due to late finish at Mike Bloomberg Event-London W2 3XA, to SE17</t>
  </si>
  <si>
    <t>EXP0007387</t>
  </si>
  <si>
    <t>Taxi travel due to late finish at the Back to the Big Screen Event (speaking engagement)-Trafalgar Square to SE17</t>
  </si>
  <si>
    <t>EXP0007421</t>
  </si>
  <si>
    <t>Taxi travel due to late finish at Bloomberg Philanthropies Stakeholder Dinner--Dean Street to SE17</t>
  </si>
  <si>
    <t>Taxi travel due to late finish at Mayors Special Screening-Southbank to SE17</t>
  </si>
  <si>
    <t>Taxi travel due to late finish at Sky Arts Industry Screening-Waterloo Road to SE17</t>
  </si>
  <si>
    <t>Taxi travel due to late finish at closing of Film Festival-Southbank to SE17</t>
  </si>
  <si>
    <t>EXP0007479</t>
  </si>
  <si>
    <t>Taxi travel due to late finish at Brit Awards Events Research Programme-O2 Greenwich to SE17</t>
  </si>
  <si>
    <t>Taxi travel due to late finish at London Design Medal-Royal Exchange, EC3V 3LR to SE17</t>
  </si>
  <si>
    <t xml:space="preserve">Taxi travel due to late finish at Dante Project-London SE1 to SE17 </t>
  </si>
  <si>
    <t>Taxi travel due to late finish at Fashion Event and Charitable Fundraiser-Kensington to home SE17</t>
  </si>
  <si>
    <t>EXP0007715</t>
  </si>
  <si>
    <t>Taxi travel due to late finish after Stakeholder Engagement representing City Hall-St Martin's Lane, WC2N 4ES to SE17</t>
  </si>
  <si>
    <t>EXP0007807</t>
  </si>
  <si>
    <t>Taxi travel due to late finish after Stakeholder Engagement representing City Hall-St Martin's Lane, West End to SE17</t>
  </si>
  <si>
    <t>EXP0007857</t>
  </si>
  <si>
    <t>Taxi travel due to late finish after Stakeholder Engagement representing City Hall-Mayfair to SE17</t>
  </si>
  <si>
    <t>CapitaAirMarch</t>
  </si>
  <si>
    <t xml:space="preserve">Flight-London to Helsinki-9/3/2022 to 10/3/2022-World Cities Culture Forum - Research and Preparation Visit               </t>
  </si>
  <si>
    <t>CapitaHotelMar</t>
  </si>
  <si>
    <t xml:space="preserve">Hotel-London to Helsinki-9/3/2022 to 10/3/2022-World Cities Culture Forum - Research and Preparation Visit               </t>
  </si>
  <si>
    <t>Expenses for the financial year 2022-23</t>
  </si>
  <si>
    <t>EXP0008026</t>
  </si>
  <si>
    <t xml:space="preserve">Taxi travel due to late finish at Playhouse Theatre opening night gala-SE1 to SE17 </t>
  </si>
  <si>
    <t>EXP0008031</t>
  </si>
  <si>
    <t>Passport Photo for US visa Application</t>
  </si>
  <si>
    <t>EXP0008045</t>
  </si>
  <si>
    <t>Taxi travel due to late finish after Stakeholder Engagement representing City Hall-Kensington to SE17</t>
  </si>
  <si>
    <t>SR CC MAY 2022</t>
  </si>
  <si>
    <t>Flight - London-Los Angeles - Mayoral trade and investment mission to USA - 8/5/2022 -12/5/2022</t>
  </si>
  <si>
    <t>Anita Chen</t>
  </si>
  <si>
    <t>Hotel - Los Angeles - Mayoral trade and investment mission to USA</t>
  </si>
  <si>
    <t>EXP0008108</t>
  </si>
  <si>
    <t>Lateral flow test - Mayoral trade and investment mission to USA</t>
  </si>
  <si>
    <t>EXP0008109</t>
  </si>
  <si>
    <t>Taxi-LAX Airport to Hotel in Downtown LA - Mayoral trade and investment mission to USA</t>
  </si>
  <si>
    <t>Taxi-Hotel in Downtown LA to Universal - Mayoral trade and investment mission to USA</t>
  </si>
  <si>
    <t>Taxi-Soho House, LA to Hotel in Downtown LA - Mayoral trade and investment mission to USA</t>
  </si>
  <si>
    <t>Taxi-Hotel, Downtown LA to 580 Mateo Street - Mayoral trade and investment mission to USA</t>
  </si>
  <si>
    <t>Taxi-580 Mateo Street to Hotel, Downtown LA - Mayoral trade and investment mission to USA</t>
  </si>
  <si>
    <t>Taxi-Hotel, Downtown LA to Huntingdon Museum - Mayoral trade and investment mission to USA</t>
  </si>
  <si>
    <t>Taxi-Huntingdon Museum to Hotel - Mayoral trade and investment mission to USA</t>
  </si>
  <si>
    <t>Taxi-Hotel to Film London Roundtable, Soho House - Mayoral trade and investment mission to USA</t>
  </si>
  <si>
    <t>Taxi-Reception to Film London Dinner - Mayoral trade and investment mission to USA</t>
  </si>
  <si>
    <t>Taxi-Film London dinner to Hotel - Mayoral trade and investment mission to USA</t>
  </si>
  <si>
    <t>Taxi-Hotel to Universal Studios Tour - Mayoral trade and investment mission to USA</t>
  </si>
  <si>
    <t>Taxi-Universal Studios Tour to airport - Mayoral trade and investment mission to USA</t>
  </si>
  <si>
    <t>Taxi-Station to Home - Mayoral trade and investment mission to USA</t>
  </si>
  <si>
    <t>Train-Heathrow Express - Mayoral trade and investment mission to USA</t>
  </si>
  <si>
    <t>Taxi-39 Piccadilly to SE17 - Stakeholder Engagement</t>
  </si>
  <si>
    <t>EXP0008110</t>
  </si>
  <si>
    <t>Dinner- Mayoral trade and investment mission to USA</t>
  </si>
  <si>
    <t>Lunch - Mayoral trade and investment mission to USA</t>
  </si>
  <si>
    <t>Taxi-WC2R to SE17 - Late night after Stakeholder Engagement/Representing City Hall</t>
  </si>
  <si>
    <t>Taxi-Tower Hamlets to SE17 - Late night after Stakeholder Engagement/Representing City Hall</t>
  </si>
  <si>
    <t>Taxi- Holborn to SE17 - Late night after Stakeholder Engagement/Representing City Hall</t>
  </si>
  <si>
    <t>Taxi-Mansion House, London to SE17 - Late night after Stakeholder Engagement/Representing City Hall</t>
  </si>
  <si>
    <t>EXP0008327</t>
  </si>
  <si>
    <t>Taxi-Royal Academy - Summer Exhibition Opening</t>
  </si>
  <si>
    <t>Photographs for Visa - Keynote Speaker and attendance at the International Conference on Open Access to Culture 2022 – Tokyo</t>
  </si>
  <si>
    <t>Pre trip PCR Flow Test - Keynote Speaker and attendance at the International Conference on Open Access to Culture 2022 – Tokyo</t>
  </si>
  <si>
    <t>Taxi - Heathrow Airport - Keynote Speaker and attendance at the International Conference on Open Access to Culture 2022 – Tokyo</t>
  </si>
  <si>
    <t>Visa - Keynote Speaker and attendance at the International Conference on Open Access to Culture 2022 – Tokyo</t>
  </si>
  <si>
    <t>EXP0008361</t>
  </si>
  <si>
    <t>Taxi - Leicester Square to Home - Sky Arts Stakeholder Event - Late finish</t>
  </si>
  <si>
    <t>Taxi - Crowndale Rd to Home - Speech at London Design Festival - Late finish</t>
  </si>
  <si>
    <t>Taxi - St Barts Hospital to Home - Presented the London Design Medal - Late finish</t>
  </si>
  <si>
    <t xml:space="preserve">Agiito </t>
  </si>
  <si>
    <t>04/03/2023</t>
  </si>
  <si>
    <t xml:space="preserve">Flight - London to Guarulhos (Brazil) - 4/3-12/3/2023 - Sao Paulo will host the World Cities Culture Forum (WCCF) annual Summit in November 2023. As Chair of the World Cities Culture Forum, the Deputy Mayor visited the host city to lead the development/scoping of the summit. </t>
  </si>
  <si>
    <t>Hotel - Brazil - 4/3-11/3/2023 - World Cities Culture Forum (WCCF) pre-visit</t>
  </si>
  <si>
    <t>SAP 20053162-24.3.2023</t>
  </si>
  <si>
    <t>Taxi - Opening night Lehman Brothers, Drury Lane to SE17- Late finish</t>
  </si>
  <si>
    <t>Taxi - London fashion week memorial event, SE1 to SE17 - Late finish</t>
  </si>
  <si>
    <t>Taxi - BAFTAS, SE1 to SE17 - Late finish</t>
  </si>
  <si>
    <t>Taxi - Donmar Warehouse opening night - WC2H to SE17 - Late finish</t>
  </si>
  <si>
    <t>Taxi - Taxi – The London Government Dinner, Mansion House Walbrook, EC4N to SE17 - Late finish</t>
  </si>
  <si>
    <t>Taxi - City Hall to SE17 - Late finish</t>
  </si>
  <si>
    <t>Taxi - Intermission Youth Event - Battersea/Fosters to SE17 - Late finish</t>
  </si>
  <si>
    <t>Taxi - ENO Opening - Coliseum / Trafalgar Square to SE17 - Late finish</t>
  </si>
  <si>
    <t>Taxi - Speaking at the Museum of London celebratory event, Goldsmiths Hall, Foster Lane, EC2V 6BN to SE17 - Late finish</t>
  </si>
  <si>
    <t>Taxi - The Fashion Awards, Royal Albert Hall, Kensington Gore SW7  2AW to SE17 - Late finish</t>
  </si>
  <si>
    <t>Taxi - Event: Anya Hindmarch ‘Women I Admire’ Dinner, Royal Hospital Chelsea, Royal Hospital Road, London SW3 4SR to SE17 - Late finish</t>
  </si>
  <si>
    <t>SAP 20053162-06.04.2023</t>
  </si>
  <si>
    <t xml:space="preserve">Taxi - Event: Succession season 4 premiere, the British Museum, Great Russell Street, London, WC1B 3 DG - Late finish.   </t>
  </si>
  <si>
    <t>Expenses for the financial year 2023-24</t>
  </si>
  <si>
    <t xml:space="preserve">Taxi - Sadlers Wells Event -  Late finish </t>
  </si>
  <si>
    <t>3000000743</t>
  </si>
  <si>
    <t>Taxi -  Serpentine summer party - Late finish</t>
  </si>
  <si>
    <t>3000000744</t>
  </si>
  <si>
    <t>Taxi - Pre-reception and performance of A Strange Loop on 11.07.2023 &amp;  NET-A-PORTER Dinner in Celebration of Ulla Johnson 12.07.2023 - Late finish</t>
  </si>
  <si>
    <t>3000000745</t>
  </si>
  <si>
    <t>Taxi - BFC board dinner - Late finish</t>
  </si>
  <si>
    <t>3000000787</t>
  </si>
  <si>
    <t>Taxi - Press night of Groundhog Day at the Old Vic - Late finish</t>
  </si>
  <si>
    <t>3000000788</t>
  </si>
  <si>
    <t>Taxi - Royal Academy of Arts annual dinner &amp; Sky summer reception - Late finish</t>
  </si>
  <si>
    <t>3000000789</t>
  </si>
  <si>
    <t>Taxi  - National Gallery party, Opening of NPG and V&amp;A summer party - Late finish</t>
  </si>
  <si>
    <t>Agito Jul23 Air</t>
  </si>
  <si>
    <r>
      <t>Flight - London to Sao Paulo (Brazil) -</t>
    </r>
    <r>
      <rPr>
        <sz val="11"/>
        <rFont val="Arial"/>
        <family val="2"/>
      </rPr>
      <t xml:space="preserve"> attend the World Cities Culture summit in Sao Paulo</t>
    </r>
  </si>
  <si>
    <t>Late night taxi from Elle Style Awards stakeholder</t>
  </si>
  <si>
    <t>Late night taxi from Mercury Awards</t>
  </si>
  <si>
    <t>Opening of Gabrielle Chanel fashion manifesto</t>
  </si>
  <si>
    <t>Late night taxi from Vogue World London</t>
  </si>
  <si>
    <t>Late night taxi from London Design Festival</t>
  </si>
  <si>
    <t>Late night taxi from St Martins in the Fields gala dinner</t>
  </si>
  <si>
    <t>Taxi from Chanel diversity dinner at NPG</t>
  </si>
  <si>
    <t>Late finish from Anya Hindmarch dinner</t>
  </si>
  <si>
    <t>Late finish from London Film Festival opening party</t>
  </si>
  <si>
    <t>Late finish from Studio Voltaire Award prize dinner</t>
  </si>
  <si>
    <t xml:space="preserve">Late finish from Frieze evening event </t>
  </si>
  <si>
    <t>Late finish from London Film Festival closing night</t>
  </si>
  <si>
    <t>Taxi - Walpole Annual British Luxury Awards</t>
  </si>
  <si>
    <t>Taxi - Late finish from The London Fashion Awards</t>
  </si>
  <si>
    <t>Business entertaining - Lunch with Revd Dr Sam Wells</t>
  </si>
  <si>
    <t>Taxi - Late finish from London goverment dinner</t>
  </si>
  <si>
    <t>Taxi - Guest night performance of Macbeth at Donmar Warehouse</t>
  </si>
  <si>
    <t>Taxi - Late finish from the BFC Leadership dinner</t>
  </si>
  <si>
    <t>Taxi from Madrid British Embassy dinner</t>
  </si>
  <si>
    <t>Taxi from The Royal Ballet’s Festival of New Choreography</t>
  </si>
  <si>
    <t>Taxi home from the tube station - London Fashion week event</t>
  </si>
  <si>
    <t>Taxi home following the BAFTAS</t>
  </si>
  <si>
    <t>Taxi - To the National Gallery for a Fourth Plinth event</t>
  </si>
  <si>
    <t>Taxi from the Fourth Plinth reception evening event</t>
  </si>
  <si>
    <t>Taxi from the press night Donmar Warehouse</t>
  </si>
  <si>
    <t>Taxi from State of Fashion CEO and Board Dinner</t>
  </si>
  <si>
    <t>Taxi to the Fourth Plinth announcement event</t>
  </si>
  <si>
    <t>Dinner to celebrate the London Design Biennale</t>
  </si>
  <si>
    <t>Taxi to the Roundhouse Dinner (Chalk Farm Road)</t>
  </si>
  <si>
    <t>Taxi home following the Roundhouse Gala Dinner</t>
  </si>
  <si>
    <t>Taxi home from the Studio Wayne McGregor dinner</t>
  </si>
  <si>
    <t>Taxi home from The Royal Opera House Bow Sydney Dance show</t>
  </si>
  <si>
    <t>Expenses for the financial year 2024-25</t>
  </si>
  <si>
    <t>3000001781</t>
  </si>
  <si>
    <t>Taxi home from the London Design Medals Jury Dinne</t>
  </si>
  <si>
    <t>3000001782</t>
  </si>
  <si>
    <t>Taxi to the BAFTA Games Awards</t>
  </si>
  <si>
    <t>3000001783</t>
  </si>
  <si>
    <t>Taxi home from the BAFTA Games Awards</t>
  </si>
  <si>
    <t>3000001802</t>
  </si>
  <si>
    <t>Taxi to the Olivier Awards in a Black Cab (WC2E)</t>
  </si>
  <si>
    <t>3000001803</t>
  </si>
  <si>
    <t>Taxi home from the Olivier Awards (WC2E 9ET)</t>
  </si>
  <si>
    <t>Taxi home - attending Olivier Awards, Royal Albert Hall (late finish)</t>
  </si>
  <si>
    <t>Taxi home from Sky Arts Salon, The Old Sessions House, Clerkenwell green EC1R 0NA  - Late finish (10:30pm)</t>
  </si>
  <si>
    <t>Taxi home - Sky Arts Salon Dinner EC1R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</si>
</sst>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quot;/&quot;mm&quot;/&quot;yyyy"/>
  </numFmts>
  <fonts count="13" x14ac:knownFonts="1">
    <font>
      <sz val="10"/>
      <name val="Arial"/>
    </font>
    <font>
      <sz val="10"/>
      <name val="Arial"/>
      <family val="2"/>
    </font>
    <font>
      <b/>
      <sz val="10"/>
      <name val="Arial"/>
      <family val="2"/>
    </font>
    <font>
      <sz val="10"/>
      <color indexed="8"/>
      <name val="MS Sans Serif"/>
    </font>
    <font>
      <sz val="8"/>
      <name val="Arial"/>
      <family val="2"/>
    </font>
    <font>
      <b/>
      <sz val="8"/>
      <name val="Arial"/>
      <family val="2"/>
    </font>
    <font>
      <sz val="10"/>
      <color theme="1"/>
      <name val="Arial"/>
      <family val="2"/>
    </font>
    <font>
      <sz val="10"/>
      <color rgb="FF333333"/>
      <name val="Arial"/>
      <family val="2"/>
    </font>
    <font>
      <b/>
      <sz val="11"/>
      <name val="Arial"/>
      <family val="2"/>
    </font>
    <font>
      <sz val="11"/>
      <name val="Arial"/>
      <family val="2"/>
    </font>
    <font>
      <sz val="11"/>
      <color theme="1"/>
      <name val="Arial"/>
      <family val="2"/>
    </font>
    <font>
      <sz val="12"/>
      <name val="Arial"/>
      <family val="2"/>
    </font>
    <font>
      <b/>
      <sz val="12"/>
      <name val="Arial"/>
      <family val="2"/>
    </font>
  </fonts>
  <fills count="14">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rgb="FF3DEB3D"/>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FFCC"/>
        <bgColor indexed="64"/>
      </patternFill>
    </fill>
    <fill>
      <patternFill patternType="solid">
        <fgColor theme="0"/>
        <bgColor rgb="FFFFFFFF"/>
      </patternFill>
    </fill>
    <fill>
      <patternFill patternType="solid">
        <fgColor theme="6" tint="0.79998168889431442"/>
        <bgColor indexed="64"/>
      </patternFill>
    </fill>
    <fill>
      <patternFill patternType="solid">
        <fgColor rgb="FFFFFFFF"/>
        <bgColor indexed="64"/>
      </patternFill>
    </fill>
    <fill>
      <patternFill patternType="solid">
        <fgColor theme="9" tint="0.59999389629810485"/>
        <bgColor indexed="64"/>
      </patternFill>
    </fill>
  </fills>
  <borders count="2">
    <border>
      <left/>
      <right/>
      <top/>
      <bottom/>
      <diagonal/>
    </border>
    <border>
      <left/>
      <right/>
      <top style="thin">
        <color indexed="64"/>
      </top>
      <bottom style="medium">
        <color indexed="64"/>
      </bottom>
      <diagonal/>
    </border>
  </borders>
  <cellStyleXfs count="3">
    <xf numFmtId="0" fontId="0" fillId="0" borderId="0"/>
    <xf numFmtId="0" fontId="1" fillId="0" borderId="0"/>
    <xf numFmtId="0" fontId="3" fillId="0" borderId="0"/>
  </cellStyleXfs>
  <cellXfs count="104">
    <xf numFmtId="0" fontId="0" fillId="0" borderId="0" xfId="0"/>
    <xf numFmtId="4" fontId="1" fillId="0" borderId="0" xfId="0" applyNumberFormat="1" applyFont="1" applyAlignment="1">
      <alignment vertical="top"/>
    </xf>
    <xf numFmtId="4" fontId="1" fillId="0" borderId="0" xfId="0" applyNumberFormat="1" applyFont="1" applyAlignment="1">
      <alignment horizontal="right" vertical="top"/>
    </xf>
    <xf numFmtId="4" fontId="2" fillId="0" borderId="0" xfId="0" applyNumberFormat="1" applyFont="1" applyAlignment="1">
      <alignment vertical="top"/>
    </xf>
    <xf numFmtId="4" fontId="1" fillId="0" borderId="0" xfId="0" applyNumberFormat="1" applyFont="1" applyAlignment="1">
      <alignment horizontal="left" vertical="top"/>
    </xf>
    <xf numFmtId="164" fontId="1" fillId="0" borderId="0" xfId="0" applyNumberFormat="1" applyFont="1" applyAlignment="1">
      <alignment horizontal="right" vertical="top"/>
    </xf>
    <xf numFmtId="4" fontId="1" fillId="0" borderId="0" xfId="0" applyNumberFormat="1" applyFont="1" applyAlignment="1">
      <alignment vertical="top" wrapText="1"/>
    </xf>
    <xf numFmtId="4" fontId="1" fillId="2" borderId="0" xfId="0" applyNumberFormat="1" applyFont="1" applyFill="1" applyAlignment="1">
      <alignment vertical="top"/>
    </xf>
    <xf numFmtId="4" fontId="2" fillId="3" borderId="0" xfId="0" applyNumberFormat="1" applyFont="1" applyFill="1"/>
    <xf numFmtId="4" fontId="2" fillId="3" borderId="0" xfId="0" applyNumberFormat="1" applyFont="1" applyFill="1" applyAlignment="1">
      <alignment horizontal="right"/>
    </xf>
    <xf numFmtId="4" fontId="2" fillId="2" borderId="0" xfId="0" applyNumberFormat="1" applyFont="1" applyFill="1"/>
    <xf numFmtId="4" fontId="2" fillId="2" borderId="0" xfId="0" applyNumberFormat="1" applyFont="1" applyFill="1" applyAlignment="1">
      <alignment horizontal="left"/>
    </xf>
    <xf numFmtId="164" fontId="2" fillId="2" borderId="0" xfId="0" applyNumberFormat="1" applyFont="1" applyFill="1" applyAlignment="1">
      <alignment horizontal="right"/>
    </xf>
    <xf numFmtId="4" fontId="2" fillId="2" borderId="0" xfId="0" applyNumberFormat="1" applyFont="1" applyFill="1" applyAlignment="1">
      <alignment wrapText="1"/>
    </xf>
    <xf numFmtId="4" fontId="2" fillId="2" borderId="0" xfId="0" applyNumberFormat="1" applyFont="1" applyFill="1" applyAlignment="1">
      <alignment horizontal="right"/>
    </xf>
    <xf numFmtId="4" fontId="1" fillId="2" borderId="0" xfId="0" applyNumberFormat="1" applyFont="1" applyFill="1"/>
    <xf numFmtId="4" fontId="1" fillId="2" borderId="0" xfId="0" applyNumberFormat="1" applyFont="1" applyFill="1" applyAlignment="1">
      <alignment horizontal="right"/>
    </xf>
    <xf numFmtId="15" fontId="1" fillId="2" borderId="0" xfId="0" applyNumberFormat="1" applyFont="1" applyFill="1"/>
    <xf numFmtId="4" fontId="2" fillId="2" borderId="0" xfId="1" applyNumberFormat="1" applyFont="1" applyFill="1" applyAlignment="1">
      <alignment horizontal="center" wrapText="1"/>
    </xf>
    <xf numFmtId="4" fontId="2" fillId="2" borderId="0" xfId="1" applyNumberFormat="1" applyFont="1" applyFill="1" applyAlignment="1">
      <alignment horizontal="right" wrapText="1"/>
    </xf>
    <xf numFmtId="4" fontId="2" fillId="2" borderId="0" xfId="1" applyNumberFormat="1" applyFont="1" applyFill="1" applyAlignment="1">
      <alignment horizontal="left" wrapText="1"/>
    </xf>
    <xf numFmtId="164" fontId="2" fillId="2" borderId="0" xfId="1" applyNumberFormat="1" applyFont="1" applyFill="1" applyAlignment="1">
      <alignment horizontal="right" wrapText="1"/>
    </xf>
    <xf numFmtId="4" fontId="1" fillId="2" borderId="0" xfId="1" applyNumberFormat="1" applyFill="1" applyAlignment="1">
      <alignment horizontal="right" wrapText="1"/>
    </xf>
    <xf numFmtId="4" fontId="2" fillId="2" borderId="0" xfId="1" applyNumberFormat="1" applyFont="1" applyFill="1" applyAlignment="1">
      <alignment wrapText="1"/>
    </xf>
    <xf numFmtId="4" fontId="1" fillId="2" borderId="0" xfId="1" applyNumberFormat="1" applyFill="1" applyAlignment="1">
      <alignment horizontal="left" wrapText="1"/>
    </xf>
    <xf numFmtId="164" fontId="1" fillId="2" borderId="0" xfId="1" applyNumberFormat="1" applyFill="1" applyAlignment="1">
      <alignment horizontal="right" wrapText="1"/>
    </xf>
    <xf numFmtId="0" fontId="1" fillId="2" borderId="0" xfId="0" applyFont="1" applyFill="1" applyAlignment="1">
      <alignment wrapText="1"/>
    </xf>
    <xf numFmtId="1" fontId="1" fillId="2" borderId="0" xfId="1" applyNumberFormat="1" applyFill="1" applyAlignment="1">
      <alignment horizontal="left" wrapText="1"/>
    </xf>
    <xf numFmtId="4" fontId="1" fillId="2" borderId="0" xfId="0" applyNumberFormat="1" applyFont="1" applyFill="1" applyAlignment="1">
      <alignment horizontal="right" vertical="center" wrapText="1"/>
    </xf>
    <xf numFmtId="0" fontId="1" fillId="2" borderId="0" xfId="0" applyFont="1" applyFill="1"/>
    <xf numFmtId="164" fontId="1" fillId="2" borderId="0" xfId="0" applyNumberFormat="1" applyFont="1" applyFill="1" applyAlignment="1">
      <alignment horizontal="right" vertical="center" wrapText="1"/>
    </xf>
    <xf numFmtId="17" fontId="1" fillId="2" borderId="0" xfId="0" quotePrefix="1" applyNumberFormat="1" applyFont="1" applyFill="1"/>
    <xf numFmtId="4" fontId="1" fillId="2" borderId="0" xfId="0" applyNumberFormat="1" applyFont="1" applyFill="1" applyAlignment="1">
      <alignment horizontal="right" vertical="top"/>
    </xf>
    <xf numFmtId="4" fontId="1" fillId="2" borderId="0" xfId="0" applyNumberFormat="1" applyFont="1" applyFill="1" applyAlignment="1">
      <alignment vertical="center" wrapText="1"/>
    </xf>
    <xf numFmtId="0" fontId="1" fillId="2" borderId="0" xfId="0" applyFont="1" applyFill="1" applyAlignment="1">
      <alignment horizontal="right"/>
    </xf>
    <xf numFmtId="0" fontId="1" fillId="2" borderId="0" xfId="0" applyFont="1" applyFill="1" applyAlignment="1">
      <alignment vertical="center" wrapText="1"/>
    </xf>
    <xf numFmtId="0" fontId="1" fillId="2" borderId="0" xfId="0" applyFont="1" applyFill="1" applyAlignment="1">
      <alignment horizontal="left"/>
    </xf>
    <xf numFmtId="4" fontId="1" fillId="2" borderId="0" xfId="0" quotePrefix="1" applyNumberFormat="1" applyFont="1" applyFill="1"/>
    <xf numFmtId="4" fontId="1" fillId="2" borderId="0" xfId="1" applyNumberFormat="1" applyFill="1" applyAlignment="1">
      <alignment horizontal="center" wrapText="1"/>
    </xf>
    <xf numFmtId="164" fontId="1" fillId="2" borderId="0" xfId="0" applyNumberFormat="1" applyFont="1" applyFill="1" applyAlignment="1">
      <alignment horizontal="right"/>
    </xf>
    <xf numFmtId="4" fontId="1" fillId="2" borderId="0" xfId="0" applyNumberFormat="1" applyFont="1" applyFill="1" applyAlignment="1">
      <alignment wrapText="1"/>
    </xf>
    <xf numFmtId="4" fontId="2" fillId="2" borderId="1" xfId="1" applyNumberFormat="1" applyFont="1" applyFill="1" applyBorder="1" applyAlignment="1">
      <alignment horizontal="right" wrapText="1"/>
    </xf>
    <xf numFmtId="4" fontId="1" fillId="2" borderId="0" xfId="0" applyNumberFormat="1" applyFont="1" applyFill="1" applyAlignment="1">
      <alignment horizontal="left"/>
    </xf>
    <xf numFmtId="4" fontId="1" fillId="2" borderId="0" xfId="0" applyNumberFormat="1" applyFont="1" applyFill="1" applyAlignment="1">
      <alignment horizontal="right" wrapText="1"/>
    </xf>
    <xf numFmtId="4" fontId="2" fillId="2" borderId="0" xfId="0" applyNumberFormat="1" applyFont="1" applyFill="1" applyAlignment="1">
      <alignment horizontal="right" wrapText="1"/>
    </xf>
    <xf numFmtId="4" fontId="1" fillId="2" borderId="0" xfId="0" applyNumberFormat="1" applyFont="1" applyFill="1" applyAlignment="1">
      <alignment horizontal="left" vertical="top"/>
    </xf>
    <xf numFmtId="164" fontId="1" fillId="2" borderId="0" xfId="0" applyNumberFormat="1" applyFont="1" applyFill="1" applyAlignment="1">
      <alignment horizontal="right" vertical="top"/>
    </xf>
    <xf numFmtId="4" fontId="1" fillId="2" borderId="0" xfId="0" applyNumberFormat="1" applyFont="1" applyFill="1" applyAlignment="1">
      <alignment vertical="top" wrapText="1"/>
    </xf>
    <xf numFmtId="4" fontId="2" fillId="4" borderId="0" xfId="0" applyNumberFormat="1" applyFont="1" applyFill="1"/>
    <xf numFmtId="4" fontId="2" fillId="4" borderId="0" xfId="0" applyNumberFormat="1" applyFont="1" applyFill="1" applyAlignment="1">
      <alignment horizontal="right"/>
    </xf>
    <xf numFmtId="0" fontId="1" fillId="4" borderId="0" xfId="0" applyFont="1" applyFill="1" applyAlignment="1">
      <alignment horizontal="left" wrapText="1"/>
    </xf>
    <xf numFmtId="4" fontId="2" fillId="2" borderId="0" xfId="0" applyNumberFormat="1" applyFont="1" applyFill="1" applyAlignment="1">
      <alignment vertical="top"/>
    </xf>
    <xf numFmtId="164" fontId="1" fillId="2" borderId="0" xfId="0" applyNumberFormat="1" applyFont="1" applyFill="1"/>
    <xf numFmtId="165" fontId="1" fillId="2" borderId="0" xfId="2" applyNumberFormat="1" applyFont="1" applyFill="1" applyAlignment="1">
      <alignment horizontal="right"/>
    </xf>
    <xf numFmtId="4" fontId="1" fillId="2" borderId="0" xfId="1" applyNumberFormat="1" applyFill="1" applyAlignment="1">
      <alignment wrapText="1"/>
    </xf>
    <xf numFmtId="14" fontId="1" fillId="2" borderId="0" xfId="1" applyNumberFormat="1" applyFill="1" applyAlignment="1">
      <alignment horizontal="right" wrapText="1"/>
    </xf>
    <xf numFmtId="4" fontId="2" fillId="5" borderId="0" xfId="0" applyNumberFormat="1" applyFont="1" applyFill="1"/>
    <xf numFmtId="4" fontId="4" fillId="2" borderId="0" xfId="0" applyNumberFormat="1" applyFont="1" applyFill="1" applyAlignment="1">
      <alignment horizontal="left"/>
    </xf>
    <xf numFmtId="14" fontId="1" fillId="2" borderId="0" xfId="0" applyNumberFormat="1" applyFont="1" applyFill="1" applyAlignment="1">
      <alignment horizontal="right"/>
    </xf>
    <xf numFmtId="4" fontId="1" fillId="0" borderId="0" xfId="0" applyNumberFormat="1" applyFont="1"/>
    <xf numFmtId="0" fontId="1" fillId="5" borderId="0" xfId="0" applyFont="1" applyFill="1"/>
    <xf numFmtId="4" fontId="5" fillId="2" borderId="0" xfId="0" applyNumberFormat="1" applyFont="1" applyFill="1" applyAlignment="1">
      <alignment horizontal="left"/>
    </xf>
    <xf numFmtId="14" fontId="2" fillId="2" borderId="0" xfId="0" applyNumberFormat="1" applyFont="1" applyFill="1" applyAlignment="1">
      <alignment horizontal="right"/>
    </xf>
    <xf numFmtId="2" fontId="1" fillId="2" borderId="0" xfId="0" applyNumberFormat="1" applyFont="1" applyFill="1"/>
    <xf numFmtId="14" fontId="1" fillId="2" borderId="0" xfId="0" applyNumberFormat="1" applyFont="1" applyFill="1" applyAlignment="1">
      <alignment horizontal="left"/>
    </xf>
    <xf numFmtId="4" fontId="1" fillId="2" borderId="0" xfId="0" applyNumberFormat="1" applyFont="1" applyFill="1" applyAlignment="1">
      <alignment horizontal="left" wrapText="1"/>
    </xf>
    <xf numFmtId="4" fontId="2" fillId="6" borderId="0" xfId="0" applyNumberFormat="1" applyFont="1" applyFill="1"/>
    <xf numFmtId="4" fontId="2" fillId="7" borderId="0" xfId="0" applyNumberFormat="1" applyFont="1" applyFill="1"/>
    <xf numFmtId="0" fontId="1" fillId="7" borderId="0" xfId="0" applyFont="1" applyFill="1"/>
    <xf numFmtId="4" fontId="2" fillId="8" borderId="0" xfId="0" applyNumberFormat="1" applyFont="1" applyFill="1"/>
    <xf numFmtId="0" fontId="1" fillId="8" borderId="0" xfId="0" applyFont="1" applyFill="1"/>
    <xf numFmtId="14" fontId="2" fillId="2" borderId="0" xfId="0" applyNumberFormat="1" applyFont="1" applyFill="1" applyAlignment="1">
      <alignment horizontal="left"/>
    </xf>
    <xf numFmtId="4" fontId="4" fillId="2" borderId="0" xfId="1" applyNumberFormat="1" applyFont="1" applyFill="1" applyAlignment="1">
      <alignment horizontal="left" wrapText="1"/>
    </xf>
    <xf numFmtId="4" fontId="6" fillId="2" borderId="0" xfId="0" applyNumberFormat="1" applyFont="1" applyFill="1" applyAlignment="1">
      <alignment wrapText="1"/>
    </xf>
    <xf numFmtId="4" fontId="2" fillId="9" borderId="0" xfId="0" applyNumberFormat="1" applyFont="1" applyFill="1"/>
    <xf numFmtId="0" fontId="1" fillId="9" borderId="0" xfId="0" applyFont="1" applyFill="1"/>
    <xf numFmtId="49" fontId="7" fillId="10" borderId="0" xfId="0" applyNumberFormat="1" applyFont="1" applyFill="1" applyAlignment="1">
      <alignment horizontal="left"/>
    </xf>
    <xf numFmtId="4" fontId="6" fillId="2" borderId="0" xfId="0" applyNumberFormat="1" applyFont="1" applyFill="1"/>
    <xf numFmtId="4" fontId="2" fillId="11" borderId="0" xfId="0" applyNumberFormat="1" applyFont="1" applyFill="1"/>
    <xf numFmtId="0" fontId="1" fillId="11" borderId="0" xfId="0" applyFont="1" applyFill="1"/>
    <xf numFmtId="4" fontId="8" fillId="2" borderId="0" xfId="1" applyNumberFormat="1" applyFont="1" applyFill="1" applyAlignment="1">
      <alignment horizontal="right" wrapText="1"/>
    </xf>
    <xf numFmtId="4" fontId="8" fillId="2" borderId="0" xfId="1" applyNumberFormat="1" applyFont="1" applyFill="1" applyAlignment="1">
      <alignment wrapText="1"/>
    </xf>
    <xf numFmtId="4" fontId="8" fillId="2" borderId="0" xfId="1" applyNumberFormat="1" applyFont="1" applyFill="1" applyAlignment="1">
      <alignment horizontal="left" wrapText="1"/>
    </xf>
    <xf numFmtId="4" fontId="9" fillId="2" borderId="0" xfId="0" applyNumberFormat="1" applyFont="1" applyFill="1"/>
    <xf numFmtId="4" fontId="9" fillId="2" borderId="0" xfId="0" applyNumberFormat="1" applyFont="1" applyFill="1" applyAlignment="1">
      <alignment wrapText="1"/>
    </xf>
    <xf numFmtId="4" fontId="9" fillId="0" borderId="0" xfId="0" applyNumberFormat="1" applyFont="1"/>
    <xf numFmtId="4" fontId="8" fillId="2" borderId="0" xfId="0" applyNumberFormat="1" applyFont="1" applyFill="1"/>
    <xf numFmtId="4" fontId="9" fillId="2" borderId="0" xfId="1" applyNumberFormat="1" applyFont="1" applyFill="1" applyAlignment="1">
      <alignment horizontal="left" wrapText="1"/>
    </xf>
    <xf numFmtId="1" fontId="9" fillId="2" borderId="0" xfId="0" applyNumberFormat="1" applyFont="1" applyFill="1" applyAlignment="1">
      <alignment horizontal="left"/>
    </xf>
    <xf numFmtId="14" fontId="9" fillId="2" borderId="0" xfId="0" applyNumberFormat="1" applyFont="1" applyFill="1" applyAlignment="1">
      <alignment horizontal="right"/>
    </xf>
    <xf numFmtId="4" fontId="10" fillId="2" borderId="0" xfId="0" applyNumberFormat="1" applyFont="1" applyFill="1"/>
    <xf numFmtId="0" fontId="9" fillId="2" borderId="0" xfId="0" applyFont="1" applyFill="1" applyAlignment="1">
      <alignment horizontal="left"/>
    </xf>
    <xf numFmtId="14" fontId="0" fillId="0" borderId="0" xfId="0" applyNumberFormat="1"/>
    <xf numFmtId="4" fontId="9" fillId="2" borderId="0" xfId="0" applyNumberFormat="1" applyFont="1" applyFill="1" applyAlignment="1">
      <alignment horizontal="left" wrapText="1"/>
    </xf>
    <xf numFmtId="4" fontId="8" fillId="2" borderId="1" xfId="1" applyNumberFormat="1" applyFont="1" applyFill="1" applyBorder="1" applyAlignment="1">
      <alignment horizontal="right" wrapText="1"/>
    </xf>
    <xf numFmtId="4" fontId="9" fillId="2" borderId="0" xfId="0" applyNumberFormat="1" applyFont="1" applyFill="1" applyAlignment="1">
      <alignment vertical="top"/>
    </xf>
    <xf numFmtId="4" fontId="9" fillId="2" borderId="0" xfId="0" applyNumberFormat="1" applyFont="1" applyFill="1" applyAlignment="1">
      <alignment horizontal="left" vertical="top"/>
    </xf>
    <xf numFmtId="4" fontId="9" fillId="2" borderId="0" xfId="0" applyNumberFormat="1" applyFont="1" applyFill="1" applyAlignment="1">
      <alignment horizontal="left"/>
    </xf>
    <xf numFmtId="164" fontId="9" fillId="2" borderId="0" xfId="0" applyNumberFormat="1" applyFont="1" applyFill="1" applyAlignment="1">
      <alignment horizontal="right"/>
    </xf>
    <xf numFmtId="0" fontId="11" fillId="12" borderId="0" xfId="0" applyFont="1" applyFill="1" applyAlignment="1">
      <alignment vertical="center"/>
    </xf>
    <xf numFmtId="14" fontId="11" fillId="12" borderId="0" xfId="0" applyNumberFormat="1" applyFont="1" applyFill="1" applyAlignment="1">
      <alignment vertical="center" wrapText="1"/>
    </xf>
    <xf numFmtId="0" fontId="11" fillId="12" borderId="0" xfId="0" applyFont="1" applyFill="1" applyAlignment="1">
      <alignment horizontal="left" vertical="center" wrapText="1"/>
    </xf>
    <xf numFmtId="4" fontId="12" fillId="13" borderId="0" xfId="0" applyNumberFormat="1" applyFont="1" applyFill="1"/>
    <xf numFmtId="0" fontId="11" fillId="13" borderId="0" xfId="0" applyFont="1" applyFill="1"/>
  </cellXfs>
  <cellStyles count="3">
    <cellStyle name="Normal" xfId="0" builtinId="0"/>
    <cellStyle name="Normal 6" xfId="1" xr:uid="{845634FF-79A6-466B-A2DC-08FB6CBA062A}"/>
    <cellStyle name="Normal_Sheet1" xfId="2" xr:uid="{1240C49C-731D-4F58-AE82-D4F729CC40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onikaHockenhull\AppData\Local\Microsoft\Windows\INetCache\Content.Outlook\YI22OVSC\1.%20Mayoral%20Team%20-%202023-24%20(Jan%20-%20Mar%202024)%20%202024-25%20(Apr-May%202024).xlsx" TargetMode="External"/><Relationship Id="rId1" Type="http://schemas.openxmlformats.org/officeDocument/2006/relationships/externalLinkPath" Target="/Users/MonikaHockenhull/AppData/Local/Microsoft/Windows/INetCache/Content.Outlook/YI22OVSC/1.%20Mayoral%20Team%20-%202023-24%20(Jan%20-%20Mar%202024)%20%202024-25%20(Apr-May%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1-file02\f&amp;p$\Finance\Accounting%20Systems%20and%20Technical\Audit\Audit%20Panel\Mayoral%20Team%20expense%20reports\2019-20\4.%20Mayoral%20Team%20-%201%20April%202019%20to%2031%20March%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Finance\Accounting%20Systems%20and%20Technical\Audit\Audit%20Panel\Sen%20Mngt%20&amp;%20AP%20report\2022-23\Expenses\3.%20June%20&amp;%20Aug%20GLA%20Expenses%202022-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 AMANDA"/>
      <sheetName val="For Action 1"/>
      <sheetName val="For Action 2"/>
      <sheetName val="SUMMARY 2024-25"/>
      <sheetName val="SUMMARY 2023-24"/>
      <sheetName val="SUMMARY 2021-22"/>
      <sheetName val="SUMMARY 2018.19"/>
      <sheetName val="SUMMARY 2017.18"/>
      <sheetName val="SUMMARY 2019-20"/>
      <sheetName val="Khan S"/>
      <sheetName val="Agrawal R"/>
      <sheetName val="Appleby F"/>
      <sheetName val="Bellamy D"/>
      <sheetName val="Brown S"/>
      <sheetName val="Bowes N"/>
      <sheetName val="Copley T"/>
      <sheetName val="Hennessy P"/>
      <sheetName val="Kreitzman L"/>
      <sheetName val="Dance S"/>
      <sheetName val="Dawber H"/>
      <sheetName val="McCartney J"/>
      <sheetName val="Murray J"/>
      <sheetName val="Picton A"/>
      <sheetName val="Pipe J"/>
      <sheetName val="Rodrigues S"/>
      <sheetName val="Shawcross V"/>
      <sheetName val="Simons J"/>
      <sheetName val="Twycross F"/>
      <sheetName val="Stenner J"/>
      <sheetName val="Watts R"/>
      <sheetName val="Weekes-Bernard D"/>
      <sheetName val="SAP Vendor Numbers"/>
      <sheetName val="Party Conference 2022"/>
      <sheetName val="Sheet1"/>
      <sheetName val="To be reimbursed19.20"/>
      <sheetName val="Conf Party reduction"/>
      <sheetName val="Invoices 18.19"/>
      <sheetName val="Ryder M (has left the GLA)"/>
      <sheetName val="SEPT 2018_PARTY CONF"/>
      <sheetName val="SEP 2018 SHIRLEY RODRIGUES"/>
      <sheetName val="SEP 2018 Matthew Ryder"/>
      <sheetName val="NOV 2018_JUSTINE SIMONS"/>
      <sheetName val="Template"/>
      <sheetName val="Linden S"/>
      <sheetName val="S Rodrigues_C40 Reimb"/>
      <sheetName val="To be reimbursed"/>
      <sheetName val="L Kreitzman March 2018"/>
      <sheetName val="J Murray report in Mar 2018"/>
      <sheetName val="J Pipe report in Mar 2018"/>
      <sheetName val="Invoices "/>
      <sheetName val="Costs not reported as expenses"/>
    </sheetNames>
    <sheetDataSet>
      <sheetData sheetId="0"/>
      <sheetData sheetId="1"/>
      <sheetData sheetId="2"/>
      <sheetData sheetId="3">
        <row r="2">
          <cell r="D2">
            <v>45443</v>
          </cell>
        </row>
      </sheetData>
      <sheetData sheetId="4">
        <row r="2">
          <cell r="D2">
            <v>45382</v>
          </cell>
        </row>
      </sheetData>
      <sheetData sheetId="5">
        <row r="2">
          <cell r="C2">
            <v>44651</v>
          </cell>
        </row>
      </sheetData>
      <sheetData sheetId="6">
        <row r="2">
          <cell r="B2">
            <v>43555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 AMANDA"/>
      <sheetName val="SUMMARY 2019.20"/>
      <sheetName val="SUMMARY 2018.19"/>
      <sheetName val="SUMMARY 2017.18"/>
      <sheetName val="Khan S"/>
      <sheetName val="Agrawal R"/>
      <sheetName val="Alexander H"/>
      <sheetName val="Bellamy D"/>
      <sheetName val="Bowes N"/>
      <sheetName val="Copley T"/>
      <sheetName val="Hennessy P"/>
      <sheetName val="Kreitzman L"/>
      <sheetName val="McCartney J"/>
      <sheetName val="Murray J"/>
      <sheetName val="Pipe J"/>
      <sheetName val="Rodrigues S"/>
      <sheetName val="Shawcross V"/>
      <sheetName val="Simons J"/>
      <sheetName val="Twycross F"/>
      <sheetName val="Stenner J"/>
      <sheetName val="Weekes-Bernard D"/>
      <sheetName val="REPORT IN OCT 2020"/>
      <sheetName val="To be reimbursed19.20"/>
      <sheetName val="Conf Party reduction"/>
      <sheetName val="Invoices 18.19"/>
      <sheetName val="Ryder M (has left the GLA)"/>
      <sheetName val="SEPT 2018_PARTY CONF"/>
      <sheetName val="SEP 2018 SHIRLEY RODRIGUES"/>
      <sheetName val="SEP 2018 Matthew Ryder"/>
      <sheetName val="NOV 2018_JUSTINE SIMONS"/>
      <sheetName val="Template"/>
      <sheetName val="Linden S"/>
      <sheetName val="S Rodrigues_C40 Reimb"/>
      <sheetName val="To be reimbursed"/>
      <sheetName val="L Kreitzman March 2018"/>
      <sheetName val="J Murray report in Mar 2018"/>
      <sheetName val="J Pipe report in Mar 2018"/>
      <sheetName val="Invoices "/>
      <sheetName val="Costs not reported as expenses"/>
    </sheetNames>
    <sheetDataSet>
      <sheetData sheetId="0"/>
      <sheetData sheetId="1">
        <row r="2">
          <cell r="B2">
            <v>43921</v>
          </cell>
        </row>
      </sheetData>
      <sheetData sheetId="2"/>
      <sheetData sheetId="3"/>
      <sheetData sheetId="4"/>
      <sheetData sheetId="5"/>
      <sheetData sheetId="6">
        <row r="30">
          <cell r="A30">
            <v>0</v>
          </cell>
        </row>
      </sheetData>
      <sheetData sheetId="7">
        <row r="10">
          <cell r="C10">
            <v>2.8</v>
          </cell>
        </row>
      </sheetData>
      <sheetData sheetId="8">
        <row r="12">
          <cell r="E12">
            <v>21.31</v>
          </cell>
        </row>
      </sheetData>
      <sheetData sheetId="9">
        <row r="15">
          <cell r="A15">
            <v>0</v>
          </cell>
        </row>
      </sheetData>
      <sheetData sheetId="10"/>
      <sheetData sheetId="11"/>
      <sheetData sheetId="12">
        <row r="9">
          <cell r="C9">
            <v>17.8</v>
          </cell>
        </row>
      </sheetData>
      <sheetData sheetId="13"/>
      <sheetData sheetId="14">
        <row r="11">
          <cell r="E11">
            <v>30</v>
          </cell>
        </row>
      </sheetData>
      <sheetData sheetId="15">
        <row r="16">
          <cell r="B16">
            <v>94.23</v>
          </cell>
        </row>
      </sheetData>
      <sheetData sheetId="16"/>
      <sheetData sheetId="17">
        <row r="11">
          <cell r="D11">
            <v>2549.17</v>
          </cell>
        </row>
      </sheetData>
      <sheetData sheetId="18"/>
      <sheetData sheetId="19">
        <row r="12">
          <cell r="E12">
            <v>290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able Person"/>
      <sheetName val="Payroll Timetable"/>
      <sheetName val="Exchange Rates website"/>
      <sheetName val="Pay Data "/>
      <sheetName val="Feb 18 PAY DATA"/>
      <sheetName val="Mar 2019 Main"/>
      <sheetName val="Mar 2019 Supp"/>
      <sheetName val="WBS Check"/>
      <sheetName val="Pay Datas"/>
      <sheetName val="Jan 22 Main"/>
      <sheetName val="Jan 22 Supp"/>
      <sheetName val="Feb 22 Main"/>
      <sheetName val="Feb 22 Supp"/>
      <sheetName val="Mar 22 Main"/>
      <sheetName val="Mar 22 Supp"/>
      <sheetName val="Apr 22 Main"/>
      <sheetName val="Apr 22 Supp"/>
      <sheetName val="May 22 Main"/>
      <sheetName val="May 22 Supp"/>
      <sheetName val="June 22 Main"/>
      <sheetName val="June 22 Supp "/>
      <sheetName val="July 22 Main"/>
      <sheetName val="July 22 Supp  "/>
      <sheetName val="August 22 Main"/>
      <sheetName val="September 22 Main"/>
      <sheetName val="ITKIT TOTAL"/>
      <sheetName val="Sheet2"/>
      <sheetName val="Sheet3"/>
      <sheetName val="Sheet5"/>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61">
          <cell r="I61" t="str">
            <v>EXP0008121</v>
          </cell>
        </row>
        <row r="62">
          <cell r="I62" t="str">
            <v>EXP0008134</v>
          </cell>
        </row>
        <row r="63">
          <cell r="I63" t="str">
            <v>EXP0008138</v>
          </cell>
        </row>
        <row r="64">
          <cell r="I64" t="str">
            <v>EXP0008140</v>
          </cell>
        </row>
      </sheetData>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3B619-73D5-4AB3-B51D-C4299920B7C9}">
  <sheetPr>
    <tabColor rgb="FFFFFF00"/>
  </sheetPr>
  <dimension ref="A1:IN456"/>
  <sheetViews>
    <sheetView showGridLines="0" tabSelected="1" topLeftCell="A348" zoomScale="75" zoomScaleNormal="75" workbookViewId="0">
      <selection activeCell="A348" sqref="A348"/>
    </sheetView>
  </sheetViews>
  <sheetFormatPr defaultColWidth="9.109375" defaultRowHeight="30" customHeight="1" x14ac:dyDescent="0.25"/>
  <cols>
    <col min="1" max="1" width="9.88671875" style="1" customWidth="1"/>
    <col min="2" max="2" width="10.77734375" style="2" customWidth="1"/>
    <col min="3" max="3" width="12.109375" style="1" customWidth="1"/>
    <col min="4" max="5" width="10.5546875" style="1" customWidth="1"/>
    <col min="6" max="6" width="11.21875" style="1" customWidth="1"/>
    <col min="7" max="7" width="1.21875" style="1" customWidth="1"/>
    <col min="8" max="8" width="11.109375" style="3" bestFit="1" customWidth="1"/>
    <col min="9" max="9" width="1.21875" style="1" customWidth="1"/>
    <col min="10" max="10" width="3.5546875" style="4" customWidth="1"/>
    <col min="11" max="11" width="15.44140625" style="4" hidden="1" customWidth="1"/>
    <col min="12" max="12" width="11.6640625" style="5" bestFit="1" customWidth="1"/>
    <col min="13" max="13" width="108.88671875" style="6" customWidth="1"/>
    <col min="14" max="14" width="3.5546875" style="7" customWidth="1"/>
    <col min="15" max="15" width="58.77734375" style="7" customWidth="1"/>
    <col min="16" max="16" width="41.44140625" style="7" bestFit="1" customWidth="1"/>
    <col min="17" max="17" width="26.44140625" style="7" bestFit="1" customWidth="1"/>
    <col min="18" max="18" width="61.44140625" style="7" bestFit="1" customWidth="1"/>
    <col min="19" max="54" width="10.77734375" style="7" customWidth="1"/>
    <col min="55" max="16384" width="9.109375" style="7"/>
  </cols>
  <sheetData>
    <row r="1" spans="1:15" ht="30" hidden="1" customHeight="1" x14ac:dyDescent="0.25"/>
    <row r="2" spans="1:15" s="10" customFormat="1" ht="13.5" hidden="1" customHeight="1" x14ac:dyDescent="0.25">
      <c r="A2" s="8" t="s">
        <v>0</v>
      </c>
      <c r="B2" s="9"/>
      <c r="C2" s="8"/>
      <c r="D2" s="8"/>
      <c r="E2" s="8"/>
      <c r="F2" s="8"/>
      <c r="J2" s="11"/>
      <c r="K2" s="11"/>
      <c r="L2" s="12"/>
      <c r="M2" s="13"/>
    </row>
    <row r="3" spans="1:15" s="10" customFormat="1" ht="13.5" hidden="1" customHeight="1" x14ac:dyDescent="0.25">
      <c r="A3" s="8" t="s">
        <v>1</v>
      </c>
      <c r="B3" s="9"/>
      <c r="C3" s="8"/>
      <c r="D3" s="8"/>
      <c r="E3" s="8"/>
      <c r="F3" s="8"/>
      <c r="J3" s="11"/>
      <c r="K3" s="11"/>
      <c r="L3" s="12"/>
      <c r="M3" s="13"/>
    </row>
    <row r="4" spans="1:15" s="10" customFormat="1" ht="13.5" hidden="1" customHeight="1" x14ac:dyDescent="0.25">
      <c r="A4" s="8" t="s">
        <v>2</v>
      </c>
      <c r="B4" s="9"/>
      <c r="C4" s="8"/>
      <c r="D4" s="8"/>
      <c r="E4" s="8"/>
      <c r="F4" s="8"/>
      <c r="J4" s="11"/>
      <c r="K4" s="11"/>
      <c r="L4" s="12"/>
      <c r="M4" s="13"/>
    </row>
    <row r="5" spans="1:15" s="10" customFormat="1" ht="13.5" hidden="1" customHeight="1" x14ac:dyDescent="0.25">
      <c r="B5" s="14"/>
      <c r="J5" s="11"/>
      <c r="K5" s="11"/>
      <c r="L5" s="12"/>
      <c r="M5" s="13"/>
    </row>
    <row r="6" spans="1:15" s="10" customFormat="1" ht="13.5" hidden="1" customHeight="1" x14ac:dyDescent="0.25">
      <c r="A6" s="15" t="s">
        <v>3</v>
      </c>
      <c r="B6" s="16"/>
      <c r="C6" s="17">
        <v>43190</v>
      </c>
      <c r="J6" s="11"/>
      <c r="K6" s="11"/>
      <c r="L6" s="12"/>
      <c r="M6" s="13"/>
    </row>
    <row r="7" spans="1:15" s="10" customFormat="1" ht="36.9" hidden="1" customHeight="1" x14ac:dyDescent="0.25">
      <c r="A7" s="65" t="s">
        <v>4</v>
      </c>
      <c r="B7" s="65"/>
      <c r="C7" s="65"/>
      <c r="D7" s="65"/>
      <c r="E7" s="65"/>
      <c r="F7" s="65"/>
      <c r="G7" s="65"/>
      <c r="H7" s="65"/>
      <c r="I7" s="65"/>
      <c r="J7" s="65"/>
      <c r="K7" s="65"/>
      <c r="L7" s="65"/>
      <c r="M7" s="65"/>
    </row>
    <row r="8" spans="1:15" s="10" customFormat="1" ht="30" hidden="1" customHeight="1" x14ac:dyDescent="0.25">
      <c r="B8" s="14"/>
      <c r="J8" s="11"/>
      <c r="K8" s="11"/>
      <c r="L8" s="12"/>
      <c r="M8" s="13"/>
    </row>
    <row r="9" spans="1:15" ht="39.6" hidden="1" x14ac:dyDescent="0.25">
      <c r="A9" s="18" t="s">
        <v>5</v>
      </c>
      <c r="B9" s="19" t="s">
        <v>6</v>
      </c>
      <c r="C9" s="18" t="s">
        <v>7</v>
      </c>
      <c r="D9" s="18" t="s">
        <v>8</v>
      </c>
      <c r="E9" s="18"/>
      <c r="F9" s="18" t="s">
        <v>9</v>
      </c>
      <c r="G9" s="18"/>
      <c r="H9" s="18" t="s">
        <v>10</v>
      </c>
      <c r="I9" s="18"/>
      <c r="J9" s="20" t="s">
        <v>11</v>
      </c>
      <c r="K9" s="20"/>
      <c r="L9" s="21" t="s">
        <v>12</v>
      </c>
      <c r="M9" s="18" t="s">
        <v>13</v>
      </c>
      <c r="O9" s="15"/>
    </row>
    <row r="10" spans="1:15" ht="92.4" hidden="1" x14ac:dyDescent="0.25">
      <c r="A10" s="19"/>
      <c r="B10" s="19"/>
      <c r="C10" s="19"/>
      <c r="D10" s="22">
        <v>237.46</v>
      </c>
      <c r="E10" s="22"/>
      <c r="F10" s="19"/>
      <c r="G10" s="19"/>
      <c r="H10" s="19">
        <f>SUM(A10:F10)</f>
        <v>237.46</v>
      </c>
      <c r="I10" s="23"/>
      <c r="J10" s="24" t="s">
        <v>14</v>
      </c>
      <c r="K10" s="24"/>
      <c r="L10" s="25">
        <v>42900</v>
      </c>
      <c r="M10" s="26" t="s">
        <v>15</v>
      </c>
      <c r="O10" s="15" t="s">
        <v>16</v>
      </c>
    </row>
    <row r="11" spans="1:15" ht="28.5" hidden="1" customHeight="1" x14ac:dyDescent="0.25">
      <c r="A11" s="19"/>
      <c r="B11" s="19"/>
      <c r="C11" s="19"/>
      <c r="D11" s="22">
        <v>2549.17</v>
      </c>
      <c r="E11" s="22"/>
      <c r="F11" s="19"/>
      <c r="G11" s="19"/>
      <c r="H11" s="19">
        <f>SUM(A11:F11)</f>
        <v>2549.17</v>
      </c>
      <c r="I11" s="23"/>
      <c r="J11" s="27">
        <v>3100948046</v>
      </c>
      <c r="K11" s="27"/>
      <c r="L11" s="25">
        <v>42935</v>
      </c>
      <c r="M11" s="26" t="s">
        <v>17</v>
      </c>
      <c r="N11" s="15" t="s">
        <v>18</v>
      </c>
      <c r="O11" s="15" t="s">
        <v>16</v>
      </c>
    </row>
    <row r="12" spans="1:15" s="29" customFormat="1" ht="66" hidden="1" x14ac:dyDescent="0.25">
      <c r="A12" s="7"/>
      <c r="B12" s="28">
        <v>15</v>
      </c>
      <c r="C12" s="7"/>
      <c r="H12" s="19">
        <f t="shared" ref="H12:H75" si="0">SUM(A12:G12)</f>
        <v>15</v>
      </c>
      <c r="J12" s="24" t="s">
        <v>19</v>
      </c>
      <c r="K12" s="24"/>
      <c r="L12" s="30">
        <v>42561</v>
      </c>
      <c r="M12" s="29" t="s">
        <v>20</v>
      </c>
      <c r="O12" s="31" t="s">
        <v>21</v>
      </c>
    </row>
    <row r="13" spans="1:15" s="29" customFormat="1" ht="66" hidden="1" x14ac:dyDescent="0.25">
      <c r="A13" s="7"/>
      <c r="B13" s="28">
        <v>17.72</v>
      </c>
      <c r="C13" s="7"/>
      <c r="H13" s="19">
        <f t="shared" si="0"/>
        <v>17.72</v>
      </c>
      <c r="J13" s="24" t="s">
        <v>19</v>
      </c>
      <c r="K13" s="24"/>
      <c r="L13" s="30">
        <v>42571</v>
      </c>
      <c r="M13" s="29" t="s">
        <v>22</v>
      </c>
      <c r="O13" s="31" t="s">
        <v>21</v>
      </c>
    </row>
    <row r="14" spans="1:15" s="29" customFormat="1" ht="66" hidden="1" x14ac:dyDescent="0.25">
      <c r="A14" s="7"/>
      <c r="B14" s="28">
        <v>7.65</v>
      </c>
      <c r="C14" s="7"/>
      <c r="H14" s="19">
        <f t="shared" si="0"/>
        <v>7.65</v>
      </c>
      <c r="J14" s="24" t="s">
        <v>19</v>
      </c>
      <c r="K14" s="24"/>
      <c r="L14" s="30">
        <v>42619</v>
      </c>
      <c r="M14" s="29" t="s">
        <v>23</v>
      </c>
      <c r="O14" s="31" t="s">
        <v>21</v>
      </c>
    </row>
    <row r="15" spans="1:15" s="29" customFormat="1" ht="66" hidden="1" x14ac:dyDescent="0.25">
      <c r="A15" s="7"/>
      <c r="B15" s="28">
        <v>7.8</v>
      </c>
      <c r="C15" s="7"/>
      <c r="H15" s="19">
        <f t="shared" si="0"/>
        <v>7.8</v>
      </c>
      <c r="J15" s="24" t="s">
        <v>19</v>
      </c>
      <c r="K15" s="24"/>
      <c r="L15" s="30">
        <v>42620</v>
      </c>
      <c r="M15" s="29" t="s">
        <v>24</v>
      </c>
      <c r="O15" s="31" t="s">
        <v>21</v>
      </c>
    </row>
    <row r="16" spans="1:15" s="29" customFormat="1" ht="66" hidden="1" x14ac:dyDescent="0.25">
      <c r="A16" s="7"/>
      <c r="B16" s="28">
        <v>6.26</v>
      </c>
      <c r="C16" s="7"/>
      <c r="H16" s="19">
        <f t="shared" si="0"/>
        <v>6.26</v>
      </c>
      <c r="J16" s="24" t="s">
        <v>19</v>
      </c>
      <c r="K16" s="24"/>
      <c r="L16" s="30">
        <v>42622</v>
      </c>
      <c r="M16" s="29" t="s">
        <v>25</v>
      </c>
      <c r="O16" s="31" t="s">
        <v>21</v>
      </c>
    </row>
    <row r="17" spans="1:15" s="29" customFormat="1" ht="66" hidden="1" x14ac:dyDescent="0.25">
      <c r="A17" s="7"/>
      <c r="B17" s="28">
        <v>18.04</v>
      </c>
      <c r="C17" s="7"/>
      <c r="H17" s="19">
        <f t="shared" si="0"/>
        <v>18.04</v>
      </c>
      <c r="J17" s="24" t="s">
        <v>19</v>
      </c>
      <c r="K17" s="24"/>
      <c r="L17" s="30">
        <v>42632</v>
      </c>
      <c r="M17" s="29" t="s">
        <v>26</v>
      </c>
      <c r="O17" s="31" t="s">
        <v>21</v>
      </c>
    </row>
    <row r="18" spans="1:15" s="29" customFormat="1" ht="66" hidden="1" x14ac:dyDescent="0.25">
      <c r="A18" s="7"/>
      <c r="B18" s="28">
        <v>13</v>
      </c>
      <c r="C18" s="7"/>
      <c r="H18" s="19">
        <f t="shared" si="0"/>
        <v>13</v>
      </c>
      <c r="J18" s="24" t="s">
        <v>19</v>
      </c>
      <c r="K18" s="24"/>
      <c r="L18" s="30">
        <v>42633</v>
      </c>
      <c r="M18" s="29" t="s">
        <v>27</v>
      </c>
      <c r="O18" s="31" t="s">
        <v>21</v>
      </c>
    </row>
    <row r="19" spans="1:15" s="29" customFormat="1" ht="66" hidden="1" x14ac:dyDescent="0.25">
      <c r="A19" s="7"/>
      <c r="B19" s="28">
        <v>10.18</v>
      </c>
      <c r="C19" s="7"/>
      <c r="H19" s="19">
        <f t="shared" si="0"/>
        <v>10.18</v>
      </c>
      <c r="J19" s="24" t="s">
        <v>19</v>
      </c>
      <c r="K19" s="24"/>
      <c r="L19" s="30">
        <v>42642</v>
      </c>
      <c r="M19" s="29" t="s">
        <v>28</v>
      </c>
      <c r="O19" s="31" t="s">
        <v>21</v>
      </c>
    </row>
    <row r="20" spans="1:15" s="29" customFormat="1" ht="66" hidden="1" x14ac:dyDescent="0.25">
      <c r="A20" s="7"/>
      <c r="B20" s="28">
        <v>20.43</v>
      </c>
      <c r="C20" s="7"/>
      <c r="H20" s="19">
        <f t="shared" si="0"/>
        <v>20.43</v>
      </c>
      <c r="J20" s="24" t="s">
        <v>19</v>
      </c>
      <c r="K20" s="24"/>
      <c r="L20" s="30">
        <v>42656</v>
      </c>
      <c r="M20" s="29" t="s">
        <v>29</v>
      </c>
      <c r="O20" s="31" t="s">
        <v>21</v>
      </c>
    </row>
    <row r="21" spans="1:15" s="29" customFormat="1" ht="66" hidden="1" x14ac:dyDescent="0.25">
      <c r="A21" s="7"/>
      <c r="B21" s="28">
        <v>9.15</v>
      </c>
      <c r="C21" s="7"/>
      <c r="H21" s="19">
        <f t="shared" si="0"/>
        <v>9.15</v>
      </c>
      <c r="J21" s="24" t="s">
        <v>19</v>
      </c>
      <c r="K21" s="24"/>
      <c r="L21" s="30">
        <v>42659</v>
      </c>
      <c r="M21" s="29" t="s">
        <v>30</v>
      </c>
      <c r="O21" s="31" t="s">
        <v>21</v>
      </c>
    </row>
    <row r="22" spans="1:15" s="29" customFormat="1" ht="66" hidden="1" x14ac:dyDescent="0.25">
      <c r="A22" s="7"/>
      <c r="B22" s="28">
        <v>10.91</v>
      </c>
      <c r="C22" s="7"/>
      <c r="H22" s="19">
        <f t="shared" si="0"/>
        <v>10.91</v>
      </c>
      <c r="J22" s="24" t="s">
        <v>19</v>
      </c>
      <c r="K22" s="24"/>
      <c r="L22" s="30">
        <v>42670</v>
      </c>
      <c r="M22" s="29" t="s">
        <v>31</v>
      </c>
      <c r="O22" s="31" t="s">
        <v>21</v>
      </c>
    </row>
    <row r="23" spans="1:15" s="29" customFormat="1" ht="66" hidden="1" x14ac:dyDescent="0.25">
      <c r="A23" s="7"/>
      <c r="B23" s="28">
        <v>13.44</v>
      </c>
      <c r="C23" s="7"/>
      <c r="H23" s="19">
        <f t="shared" si="0"/>
        <v>13.44</v>
      </c>
      <c r="J23" s="24" t="s">
        <v>19</v>
      </c>
      <c r="K23" s="24"/>
      <c r="L23" s="30">
        <v>42703</v>
      </c>
      <c r="M23" s="29" t="s">
        <v>32</v>
      </c>
      <c r="O23" s="31" t="s">
        <v>21</v>
      </c>
    </row>
    <row r="24" spans="1:15" s="29" customFormat="1" ht="66" hidden="1" x14ac:dyDescent="0.25">
      <c r="A24" s="7"/>
      <c r="B24" s="28">
        <v>7.26</v>
      </c>
      <c r="C24" s="7"/>
      <c r="H24" s="19">
        <f t="shared" si="0"/>
        <v>7.26</v>
      </c>
      <c r="J24" s="24" t="s">
        <v>19</v>
      </c>
      <c r="K24" s="24"/>
      <c r="L24" s="30">
        <v>42710</v>
      </c>
      <c r="M24" s="29" t="s">
        <v>33</v>
      </c>
      <c r="O24" s="31" t="s">
        <v>21</v>
      </c>
    </row>
    <row r="25" spans="1:15" s="29" customFormat="1" ht="66" hidden="1" x14ac:dyDescent="0.25">
      <c r="A25" s="7"/>
      <c r="B25" s="28">
        <v>14.55</v>
      </c>
      <c r="C25" s="7"/>
      <c r="H25" s="19">
        <f t="shared" si="0"/>
        <v>14.55</v>
      </c>
      <c r="J25" s="24" t="s">
        <v>19</v>
      </c>
      <c r="K25" s="24"/>
      <c r="L25" s="30">
        <v>42716</v>
      </c>
      <c r="M25" s="29" t="s">
        <v>34</v>
      </c>
      <c r="O25" s="31" t="s">
        <v>21</v>
      </c>
    </row>
    <row r="26" spans="1:15" s="29" customFormat="1" ht="66" hidden="1" x14ac:dyDescent="0.25">
      <c r="A26" s="7"/>
      <c r="B26" s="28">
        <v>13.31</v>
      </c>
      <c r="C26" s="7"/>
      <c r="H26" s="19">
        <f t="shared" si="0"/>
        <v>13.31</v>
      </c>
      <c r="J26" s="24" t="s">
        <v>19</v>
      </c>
      <c r="K26" s="24"/>
      <c r="L26" s="30">
        <v>42746</v>
      </c>
      <c r="M26" s="29" t="s">
        <v>35</v>
      </c>
      <c r="O26" s="31" t="s">
        <v>21</v>
      </c>
    </row>
    <row r="27" spans="1:15" s="29" customFormat="1" ht="66" hidden="1" x14ac:dyDescent="0.25">
      <c r="A27" s="7"/>
      <c r="B27" s="28">
        <v>8.41</v>
      </c>
      <c r="C27" s="7"/>
      <c r="H27" s="19">
        <f t="shared" si="0"/>
        <v>8.41</v>
      </c>
      <c r="J27" s="24" t="s">
        <v>19</v>
      </c>
      <c r="K27" s="24"/>
      <c r="L27" s="30">
        <v>42752</v>
      </c>
      <c r="M27" s="29" t="s">
        <v>36</v>
      </c>
      <c r="O27" s="31" t="s">
        <v>21</v>
      </c>
    </row>
    <row r="28" spans="1:15" s="29" customFormat="1" ht="66" hidden="1" x14ac:dyDescent="0.25">
      <c r="A28" s="7"/>
      <c r="B28" s="28">
        <v>9.6</v>
      </c>
      <c r="C28" s="7"/>
      <c r="H28" s="19">
        <f t="shared" si="0"/>
        <v>9.6</v>
      </c>
      <c r="J28" s="24" t="s">
        <v>19</v>
      </c>
      <c r="K28" s="24"/>
      <c r="L28" s="30">
        <v>42773</v>
      </c>
      <c r="M28" s="29" t="s">
        <v>37</v>
      </c>
      <c r="O28" s="31" t="s">
        <v>21</v>
      </c>
    </row>
    <row r="29" spans="1:15" s="29" customFormat="1" ht="66" hidden="1" x14ac:dyDescent="0.25">
      <c r="A29" s="7"/>
      <c r="B29" s="28">
        <v>10.97</v>
      </c>
      <c r="C29" s="7"/>
      <c r="H29" s="19">
        <f t="shared" si="0"/>
        <v>10.97</v>
      </c>
      <c r="J29" s="24" t="s">
        <v>19</v>
      </c>
      <c r="K29" s="24"/>
      <c r="L29" s="30">
        <v>42774</v>
      </c>
      <c r="M29" s="29" t="s">
        <v>38</v>
      </c>
      <c r="O29" s="31" t="s">
        <v>21</v>
      </c>
    </row>
    <row r="30" spans="1:15" s="29" customFormat="1" ht="66" hidden="1" x14ac:dyDescent="0.25">
      <c r="A30" s="7"/>
      <c r="B30" s="28">
        <v>9.11</v>
      </c>
      <c r="C30" s="7"/>
      <c r="H30" s="19">
        <f t="shared" si="0"/>
        <v>9.11</v>
      </c>
      <c r="J30" s="24" t="s">
        <v>19</v>
      </c>
      <c r="K30" s="24"/>
      <c r="L30" s="30">
        <v>42789</v>
      </c>
      <c r="M30" s="29" t="s">
        <v>39</v>
      </c>
      <c r="O30" s="31" t="s">
        <v>21</v>
      </c>
    </row>
    <row r="31" spans="1:15" s="29" customFormat="1" ht="66" hidden="1" x14ac:dyDescent="0.25">
      <c r="A31" s="7"/>
      <c r="B31" s="32"/>
      <c r="C31" s="33">
        <v>2.5</v>
      </c>
      <c r="D31" s="7"/>
      <c r="E31" s="7"/>
      <c r="F31" s="7"/>
      <c r="G31" s="7"/>
      <c r="H31" s="19">
        <f t="shared" si="0"/>
        <v>2.5</v>
      </c>
      <c r="I31" s="7"/>
      <c r="J31" s="24" t="s">
        <v>19</v>
      </c>
      <c r="K31" s="24"/>
      <c r="L31" s="30">
        <v>42614</v>
      </c>
      <c r="M31" s="29" t="s">
        <v>40</v>
      </c>
      <c r="O31" s="31" t="s">
        <v>21</v>
      </c>
    </row>
    <row r="32" spans="1:15" s="29" customFormat="1" ht="66" hidden="1" x14ac:dyDescent="0.25">
      <c r="A32" s="7"/>
      <c r="B32" s="32"/>
      <c r="C32" s="33">
        <v>2.5</v>
      </c>
      <c r="D32" s="7"/>
      <c r="E32" s="7"/>
      <c r="F32" s="7"/>
      <c r="G32" s="7"/>
      <c r="H32" s="19">
        <f t="shared" si="0"/>
        <v>2.5</v>
      </c>
      <c r="I32" s="7"/>
      <c r="J32" s="24" t="s">
        <v>19</v>
      </c>
      <c r="K32" s="24"/>
      <c r="L32" s="30">
        <v>42614</v>
      </c>
      <c r="M32" s="29" t="s">
        <v>41</v>
      </c>
      <c r="O32" s="31" t="s">
        <v>21</v>
      </c>
    </row>
    <row r="33" spans="1:15" s="29" customFormat="1" ht="66" hidden="1" x14ac:dyDescent="0.25">
      <c r="A33" s="7"/>
      <c r="B33" s="32"/>
      <c r="C33" s="33">
        <v>1.5</v>
      </c>
      <c r="D33" s="7"/>
      <c r="E33" s="7"/>
      <c r="F33" s="7"/>
      <c r="G33" s="7"/>
      <c r="H33" s="19">
        <f t="shared" si="0"/>
        <v>1.5</v>
      </c>
      <c r="I33" s="7"/>
      <c r="J33" s="24" t="s">
        <v>19</v>
      </c>
      <c r="K33" s="24"/>
      <c r="L33" s="30">
        <v>42616</v>
      </c>
      <c r="M33" s="29" t="s">
        <v>42</v>
      </c>
      <c r="O33" s="31" t="s">
        <v>21</v>
      </c>
    </row>
    <row r="34" spans="1:15" s="29" customFormat="1" ht="66" hidden="1" x14ac:dyDescent="0.25">
      <c r="A34" s="7"/>
      <c r="B34" s="32"/>
      <c r="C34" s="33">
        <v>1.5</v>
      </c>
      <c r="D34" s="7"/>
      <c r="E34" s="7"/>
      <c r="F34" s="7"/>
      <c r="G34" s="7"/>
      <c r="H34" s="19">
        <f t="shared" si="0"/>
        <v>1.5</v>
      </c>
      <c r="I34" s="7"/>
      <c r="J34" s="24" t="s">
        <v>19</v>
      </c>
      <c r="K34" s="24"/>
      <c r="L34" s="30">
        <v>42617</v>
      </c>
      <c r="M34" s="29" t="s">
        <v>43</v>
      </c>
      <c r="O34" s="31" t="s">
        <v>21</v>
      </c>
    </row>
    <row r="35" spans="1:15" s="29" customFormat="1" ht="66" hidden="1" x14ac:dyDescent="0.25">
      <c r="A35" s="7"/>
      <c r="B35" s="32"/>
      <c r="C35" s="33">
        <v>1.5</v>
      </c>
      <c r="D35" s="7"/>
      <c r="E35" s="7"/>
      <c r="F35" s="7"/>
      <c r="G35" s="7"/>
      <c r="H35" s="19">
        <f t="shared" si="0"/>
        <v>1.5</v>
      </c>
      <c r="I35" s="7"/>
      <c r="J35" s="24" t="s">
        <v>19</v>
      </c>
      <c r="K35" s="24"/>
      <c r="L35" s="30">
        <v>42617</v>
      </c>
      <c r="M35" s="29" t="s">
        <v>44</v>
      </c>
      <c r="O35" s="31" t="s">
        <v>21</v>
      </c>
    </row>
    <row r="36" spans="1:15" s="29" customFormat="1" ht="66" hidden="1" x14ac:dyDescent="0.25">
      <c r="A36" s="7"/>
      <c r="B36" s="32"/>
      <c r="C36" s="33">
        <v>1.5</v>
      </c>
      <c r="D36" s="7"/>
      <c r="E36" s="7"/>
      <c r="F36" s="7"/>
      <c r="G36" s="7"/>
      <c r="H36" s="19">
        <f t="shared" si="0"/>
        <v>1.5</v>
      </c>
      <c r="I36" s="7"/>
      <c r="J36" s="24" t="s">
        <v>19</v>
      </c>
      <c r="K36" s="24"/>
      <c r="L36" s="30">
        <v>42618</v>
      </c>
      <c r="M36" s="29" t="s">
        <v>45</v>
      </c>
      <c r="O36" s="31" t="s">
        <v>21</v>
      </c>
    </row>
    <row r="37" spans="1:15" s="29" customFormat="1" ht="66" hidden="1" x14ac:dyDescent="0.25">
      <c r="A37" s="7"/>
      <c r="B37" s="32"/>
      <c r="C37" s="33">
        <v>1.5</v>
      </c>
      <c r="D37" s="7"/>
      <c r="E37" s="7"/>
      <c r="F37" s="7"/>
      <c r="G37" s="7"/>
      <c r="H37" s="19">
        <f t="shared" si="0"/>
        <v>1.5</v>
      </c>
      <c r="I37" s="7"/>
      <c r="J37" s="24" t="s">
        <v>19</v>
      </c>
      <c r="K37" s="24"/>
      <c r="L37" s="30">
        <v>42621</v>
      </c>
      <c r="M37" s="29" t="s">
        <v>46</v>
      </c>
      <c r="O37" s="31" t="s">
        <v>21</v>
      </c>
    </row>
    <row r="38" spans="1:15" s="29" customFormat="1" ht="66" hidden="1" x14ac:dyDescent="0.25">
      <c r="A38" s="7"/>
      <c r="B38" s="32"/>
      <c r="C38" s="33">
        <v>1.5</v>
      </c>
      <c r="D38" s="7"/>
      <c r="E38" s="7"/>
      <c r="F38" s="7"/>
      <c r="G38" s="7"/>
      <c r="H38" s="19">
        <f t="shared" si="0"/>
        <v>1.5</v>
      </c>
      <c r="I38" s="7"/>
      <c r="J38" s="24" t="s">
        <v>19</v>
      </c>
      <c r="K38" s="24"/>
      <c r="L38" s="30">
        <v>42623</v>
      </c>
      <c r="M38" s="29" t="s">
        <v>47</v>
      </c>
      <c r="O38" s="31" t="s">
        <v>21</v>
      </c>
    </row>
    <row r="39" spans="1:15" s="29" customFormat="1" ht="66" hidden="1" x14ac:dyDescent="0.25">
      <c r="A39" s="7"/>
      <c r="B39" s="32"/>
      <c r="C39" s="33">
        <v>1.5</v>
      </c>
      <c r="D39" s="7"/>
      <c r="E39" s="7"/>
      <c r="F39" s="7"/>
      <c r="G39" s="7"/>
      <c r="H39" s="19">
        <f t="shared" si="0"/>
        <v>1.5</v>
      </c>
      <c r="I39" s="7"/>
      <c r="J39" s="24" t="s">
        <v>19</v>
      </c>
      <c r="K39" s="24"/>
      <c r="L39" s="30">
        <v>42623</v>
      </c>
      <c r="M39" s="29" t="s">
        <v>48</v>
      </c>
      <c r="O39" s="31" t="s">
        <v>21</v>
      </c>
    </row>
    <row r="40" spans="1:15" s="29" customFormat="1" ht="66" hidden="1" x14ac:dyDescent="0.25">
      <c r="A40" s="7"/>
      <c r="B40" s="32"/>
      <c r="C40" s="33">
        <v>1.5</v>
      </c>
      <c r="D40" s="7"/>
      <c r="E40" s="7"/>
      <c r="F40" s="7"/>
      <c r="G40" s="7"/>
      <c r="H40" s="19">
        <f t="shared" si="0"/>
        <v>1.5</v>
      </c>
      <c r="I40" s="7"/>
      <c r="J40" s="24" t="s">
        <v>19</v>
      </c>
      <c r="K40" s="24"/>
      <c r="L40" s="30">
        <v>42634</v>
      </c>
      <c r="M40" s="29" t="s">
        <v>49</v>
      </c>
      <c r="O40" s="31" t="s">
        <v>21</v>
      </c>
    </row>
    <row r="41" spans="1:15" s="29" customFormat="1" ht="66" hidden="1" x14ac:dyDescent="0.25">
      <c r="A41" s="7"/>
      <c r="B41" s="32"/>
      <c r="C41" s="33">
        <v>1.5</v>
      </c>
      <c r="D41" s="7"/>
      <c r="E41" s="7"/>
      <c r="F41" s="7"/>
      <c r="G41" s="7"/>
      <c r="H41" s="19">
        <f t="shared" si="0"/>
        <v>1.5</v>
      </c>
      <c r="I41" s="7"/>
      <c r="J41" s="24" t="s">
        <v>19</v>
      </c>
      <c r="K41" s="24"/>
      <c r="L41" s="30">
        <v>42639</v>
      </c>
      <c r="M41" s="29" t="s">
        <v>50</v>
      </c>
      <c r="O41" s="31" t="s">
        <v>21</v>
      </c>
    </row>
    <row r="42" spans="1:15" s="29" customFormat="1" ht="66" hidden="1" x14ac:dyDescent="0.25">
      <c r="A42" s="7"/>
      <c r="B42" s="32"/>
      <c r="C42" s="33">
        <v>1.5</v>
      </c>
      <c r="D42" s="7"/>
      <c r="E42" s="7"/>
      <c r="F42" s="7"/>
      <c r="G42" s="7"/>
      <c r="H42" s="19">
        <f t="shared" si="0"/>
        <v>1.5</v>
      </c>
      <c r="I42" s="7"/>
      <c r="J42" s="24" t="s">
        <v>19</v>
      </c>
      <c r="K42" s="24"/>
      <c r="L42" s="30">
        <v>42642</v>
      </c>
      <c r="M42" s="29" t="s">
        <v>51</v>
      </c>
      <c r="O42" s="31" t="s">
        <v>21</v>
      </c>
    </row>
    <row r="43" spans="1:15" s="29" customFormat="1" ht="66" hidden="1" x14ac:dyDescent="0.25">
      <c r="A43" s="7"/>
      <c r="B43" s="32"/>
      <c r="C43" s="33">
        <v>1.5</v>
      </c>
      <c r="D43" s="7"/>
      <c r="E43" s="7"/>
      <c r="F43" s="7"/>
      <c r="G43" s="7"/>
      <c r="H43" s="19">
        <f t="shared" si="0"/>
        <v>1.5</v>
      </c>
      <c r="I43" s="7"/>
      <c r="J43" s="24" t="s">
        <v>19</v>
      </c>
      <c r="K43" s="24"/>
      <c r="L43" s="30">
        <v>42642</v>
      </c>
      <c r="M43" s="29" t="s">
        <v>52</v>
      </c>
      <c r="O43" s="31" t="s">
        <v>21</v>
      </c>
    </row>
    <row r="44" spans="1:15" s="29" customFormat="1" ht="66" hidden="1" x14ac:dyDescent="0.25">
      <c r="A44" s="7"/>
      <c r="B44" s="32"/>
      <c r="C44" s="33">
        <v>1.5</v>
      </c>
      <c r="D44" s="7"/>
      <c r="E44" s="7"/>
      <c r="F44" s="7"/>
      <c r="G44" s="7"/>
      <c r="H44" s="19">
        <f t="shared" si="0"/>
        <v>1.5</v>
      </c>
      <c r="I44" s="7"/>
      <c r="J44" s="24" t="s">
        <v>19</v>
      </c>
      <c r="K44" s="24"/>
      <c r="L44" s="30">
        <v>42654</v>
      </c>
      <c r="M44" s="29" t="s">
        <v>53</v>
      </c>
      <c r="O44" s="31" t="s">
        <v>21</v>
      </c>
    </row>
    <row r="45" spans="1:15" s="29" customFormat="1" ht="66" hidden="1" x14ac:dyDescent="0.25">
      <c r="A45" s="7"/>
      <c r="B45" s="32"/>
      <c r="C45" s="33">
        <v>1.5</v>
      </c>
      <c r="D45" s="7"/>
      <c r="E45" s="7"/>
      <c r="F45" s="7"/>
      <c r="G45" s="7"/>
      <c r="H45" s="19">
        <f t="shared" si="0"/>
        <v>1.5</v>
      </c>
      <c r="I45" s="7"/>
      <c r="J45" s="24" t="s">
        <v>19</v>
      </c>
      <c r="K45" s="24"/>
      <c r="L45" s="30">
        <v>42660</v>
      </c>
      <c r="M45" s="29" t="s">
        <v>54</v>
      </c>
      <c r="O45" s="31" t="s">
        <v>21</v>
      </c>
    </row>
    <row r="46" spans="1:15" s="29" customFormat="1" ht="66" hidden="1" x14ac:dyDescent="0.25">
      <c r="A46" s="7"/>
      <c r="B46" s="32"/>
      <c r="C46" s="33">
        <v>1.5</v>
      </c>
      <c r="D46" s="7"/>
      <c r="E46" s="7"/>
      <c r="F46" s="7"/>
      <c r="G46" s="7"/>
      <c r="H46" s="19">
        <f t="shared" si="0"/>
        <v>1.5</v>
      </c>
      <c r="I46" s="7"/>
      <c r="J46" s="24" t="s">
        <v>19</v>
      </c>
      <c r="K46" s="24"/>
      <c r="L46" s="30">
        <v>42677</v>
      </c>
      <c r="M46" s="29" t="s">
        <v>55</v>
      </c>
      <c r="O46" s="31" t="s">
        <v>21</v>
      </c>
    </row>
    <row r="47" spans="1:15" s="29" customFormat="1" ht="66" hidden="1" x14ac:dyDescent="0.25">
      <c r="A47" s="7"/>
      <c r="B47" s="32"/>
      <c r="C47" s="33">
        <v>0.2</v>
      </c>
      <c r="D47" s="7"/>
      <c r="E47" s="7"/>
      <c r="F47" s="7"/>
      <c r="G47" s="7"/>
      <c r="H47" s="19">
        <f t="shared" si="0"/>
        <v>0.2</v>
      </c>
      <c r="I47" s="7"/>
      <c r="J47" s="24" t="s">
        <v>19</v>
      </c>
      <c r="K47" s="24"/>
      <c r="L47" s="30">
        <v>42684</v>
      </c>
      <c r="M47" s="29" t="s">
        <v>56</v>
      </c>
      <c r="O47" s="31" t="s">
        <v>21</v>
      </c>
    </row>
    <row r="48" spans="1:15" s="29" customFormat="1" ht="66" hidden="1" x14ac:dyDescent="0.25">
      <c r="A48" s="7"/>
      <c r="B48" s="32"/>
      <c r="C48" s="33">
        <v>2.4</v>
      </c>
      <c r="D48" s="7"/>
      <c r="E48" s="7"/>
      <c r="F48" s="7"/>
      <c r="G48" s="7"/>
      <c r="H48" s="19">
        <f t="shared" si="0"/>
        <v>2.4</v>
      </c>
      <c r="I48" s="7"/>
      <c r="J48" s="24" t="s">
        <v>19</v>
      </c>
      <c r="K48" s="24"/>
      <c r="L48" s="30">
        <v>42688</v>
      </c>
      <c r="M48" s="29" t="s">
        <v>57</v>
      </c>
      <c r="O48" s="31" t="s">
        <v>21</v>
      </c>
    </row>
    <row r="49" spans="1:15" s="29" customFormat="1" ht="66" hidden="1" x14ac:dyDescent="0.25">
      <c r="A49" s="7"/>
      <c r="B49" s="32"/>
      <c r="C49" s="33">
        <v>2.6</v>
      </c>
      <c r="D49" s="7"/>
      <c r="E49" s="7"/>
      <c r="F49" s="7"/>
      <c r="G49" s="7"/>
      <c r="H49" s="19">
        <f t="shared" si="0"/>
        <v>2.6</v>
      </c>
      <c r="I49" s="7"/>
      <c r="J49" s="24" t="s">
        <v>19</v>
      </c>
      <c r="K49" s="24"/>
      <c r="L49" s="30">
        <v>42711</v>
      </c>
      <c r="M49" s="29" t="s">
        <v>58</v>
      </c>
      <c r="O49" s="31" t="s">
        <v>21</v>
      </c>
    </row>
    <row r="50" spans="1:15" s="29" customFormat="1" ht="66" hidden="1" x14ac:dyDescent="0.25">
      <c r="A50" s="7"/>
      <c r="B50" s="32"/>
      <c r="C50" s="33">
        <v>0.4</v>
      </c>
      <c r="D50" s="7"/>
      <c r="E50" s="7"/>
      <c r="F50" s="7"/>
      <c r="G50" s="7"/>
      <c r="H50" s="19">
        <f t="shared" si="0"/>
        <v>0.4</v>
      </c>
      <c r="I50" s="7"/>
      <c r="J50" s="24" t="s">
        <v>19</v>
      </c>
      <c r="K50" s="24"/>
      <c r="L50" s="30">
        <v>42713</v>
      </c>
      <c r="M50" s="29" t="s">
        <v>59</v>
      </c>
      <c r="O50" s="31" t="s">
        <v>21</v>
      </c>
    </row>
    <row r="51" spans="1:15" s="29" customFormat="1" ht="66" hidden="1" x14ac:dyDescent="0.25">
      <c r="B51" s="34"/>
      <c r="C51" s="33">
        <v>1.5</v>
      </c>
      <c r="H51" s="19">
        <f t="shared" si="0"/>
        <v>1.5</v>
      </c>
      <c r="J51" s="24" t="s">
        <v>19</v>
      </c>
      <c r="K51" s="24"/>
      <c r="L51" s="30">
        <v>42718</v>
      </c>
      <c r="M51" s="29" t="s">
        <v>60</v>
      </c>
      <c r="O51" s="31" t="s">
        <v>21</v>
      </c>
    </row>
    <row r="52" spans="1:15" s="29" customFormat="1" ht="66" hidden="1" x14ac:dyDescent="0.25">
      <c r="A52" s="7"/>
      <c r="B52" s="32"/>
      <c r="C52" s="33">
        <v>25.05</v>
      </c>
      <c r="D52" s="7"/>
      <c r="E52" s="7"/>
      <c r="F52" s="7"/>
      <c r="G52" s="7"/>
      <c r="H52" s="19">
        <f t="shared" si="0"/>
        <v>25.05</v>
      </c>
      <c r="I52" s="7"/>
      <c r="J52" s="24" t="s">
        <v>19</v>
      </c>
      <c r="K52" s="24"/>
      <c r="L52" s="30">
        <v>42787</v>
      </c>
      <c r="M52" s="29" t="s">
        <v>61</v>
      </c>
      <c r="O52" s="31" t="s">
        <v>21</v>
      </c>
    </row>
    <row r="53" spans="1:15" s="29" customFormat="1" ht="66" hidden="1" x14ac:dyDescent="0.25">
      <c r="A53" s="7"/>
      <c r="B53" s="32"/>
      <c r="C53" s="33">
        <v>2.4</v>
      </c>
      <c r="D53" s="7"/>
      <c r="E53" s="7"/>
      <c r="F53" s="7"/>
      <c r="G53" s="7"/>
      <c r="H53" s="19">
        <f t="shared" si="0"/>
        <v>2.4</v>
      </c>
      <c r="I53" s="7"/>
      <c r="J53" s="24" t="s">
        <v>19</v>
      </c>
      <c r="K53" s="24"/>
      <c r="L53" s="30">
        <v>42616</v>
      </c>
      <c r="M53" s="29" t="s">
        <v>62</v>
      </c>
      <c r="O53" s="31" t="s">
        <v>21</v>
      </c>
    </row>
    <row r="54" spans="1:15" s="29" customFormat="1" ht="66" hidden="1" x14ac:dyDescent="0.25">
      <c r="A54" s="7"/>
      <c r="B54" s="32"/>
      <c r="C54" s="33">
        <v>2.4</v>
      </c>
      <c r="D54" s="7"/>
      <c r="E54" s="7"/>
      <c r="F54" s="7"/>
      <c r="G54" s="7"/>
      <c r="H54" s="19">
        <f t="shared" si="0"/>
        <v>2.4</v>
      </c>
      <c r="I54" s="7"/>
      <c r="J54" s="24" t="s">
        <v>19</v>
      </c>
      <c r="K54" s="24"/>
      <c r="L54" s="30">
        <v>42618</v>
      </c>
      <c r="M54" s="29" t="s">
        <v>63</v>
      </c>
      <c r="O54" s="31" t="s">
        <v>21</v>
      </c>
    </row>
    <row r="55" spans="1:15" s="29" customFormat="1" ht="66" hidden="1" x14ac:dyDescent="0.25">
      <c r="A55" s="7"/>
      <c r="B55" s="32"/>
      <c r="C55" s="33">
        <v>2.4</v>
      </c>
      <c r="D55" s="7"/>
      <c r="E55" s="7"/>
      <c r="F55" s="7"/>
      <c r="G55" s="7"/>
      <c r="H55" s="19">
        <f t="shared" si="0"/>
        <v>2.4</v>
      </c>
      <c r="I55" s="7"/>
      <c r="J55" s="24" t="s">
        <v>19</v>
      </c>
      <c r="K55" s="24"/>
      <c r="L55" s="30">
        <v>42628</v>
      </c>
      <c r="M55" s="29" t="s">
        <v>64</v>
      </c>
      <c r="O55" s="31" t="s">
        <v>21</v>
      </c>
    </row>
    <row r="56" spans="1:15" s="29" customFormat="1" ht="66" hidden="1" x14ac:dyDescent="0.25">
      <c r="A56" s="7"/>
      <c r="B56" s="32"/>
      <c r="C56" s="33">
        <v>2.4</v>
      </c>
      <c r="D56" s="7"/>
      <c r="E56" s="7"/>
      <c r="F56" s="7"/>
      <c r="G56" s="7"/>
      <c r="H56" s="19">
        <f t="shared" si="0"/>
        <v>2.4</v>
      </c>
      <c r="I56" s="7"/>
      <c r="J56" s="24" t="s">
        <v>19</v>
      </c>
      <c r="K56" s="24"/>
      <c r="L56" s="30">
        <v>42629</v>
      </c>
      <c r="M56" s="29" t="s">
        <v>65</v>
      </c>
      <c r="O56" s="31" t="s">
        <v>21</v>
      </c>
    </row>
    <row r="57" spans="1:15" s="29" customFormat="1" ht="66" hidden="1" x14ac:dyDescent="0.25">
      <c r="A57" s="7"/>
      <c r="B57" s="32"/>
      <c r="C57" s="33">
        <v>2.4</v>
      </c>
      <c r="D57" s="7"/>
      <c r="E57" s="7"/>
      <c r="F57" s="7"/>
      <c r="G57" s="7"/>
      <c r="H57" s="19">
        <f t="shared" si="0"/>
        <v>2.4</v>
      </c>
      <c r="I57" s="7"/>
      <c r="J57" s="24" t="s">
        <v>19</v>
      </c>
      <c r="K57" s="24"/>
      <c r="L57" s="30">
        <v>42629</v>
      </c>
      <c r="M57" s="29" t="s">
        <v>66</v>
      </c>
      <c r="O57" s="31" t="s">
        <v>21</v>
      </c>
    </row>
    <row r="58" spans="1:15" s="29" customFormat="1" ht="66" hidden="1" x14ac:dyDescent="0.25">
      <c r="A58" s="7"/>
      <c r="B58" s="32"/>
      <c r="C58" s="33">
        <v>2.4</v>
      </c>
      <c r="D58" s="7"/>
      <c r="E58" s="7"/>
      <c r="F58" s="7"/>
      <c r="G58" s="7"/>
      <c r="H58" s="19">
        <f t="shared" si="0"/>
        <v>2.4</v>
      </c>
      <c r="I58" s="7"/>
      <c r="J58" s="24" t="s">
        <v>19</v>
      </c>
      <c r="K58" s="24"/>
      <c r="L58" s="30">
        <v>42634</v>
      </c>
      <c r="M58" s="29" t="s">
        <v>67</v>
      </c>
      <c r="O58" s="31" t="s">
        <v>21</v>
      </c>
    </row>
    <row r="59" spans="1:15" s="29" customFormat="1" ht="66" hidden="1" x14ac:dyDescent="0.25">
      <c r="A59" s="7"/>
      <c r="B59" s="32"/>
      <c r="C59" s="33">
        <v>2.4</v>
      </c>
      <c r="D59" s="7"/>
      <c r="E59" s="7"/>
      <c r="F59" s="7"/>
      <c r="G59" s="7"/>
      <c r="H59" s="19">
        <f t="shared" si="0"/>
        <v>2.4</v>
      </c>
      <c r="I59" s="7"/>
      <c r="J59" s="24" t="s">
        <v>19</v>
      </c>
      <c r="K59" s="24"/>
      <c r="L59" s="30">
        <v>42640</v>
      </c>
      <c r="M59" s="29" t="s">
        <v>68</v>
      </c>
      <c r="O59" s="31" t="s">
        <v>21</v>
      </c>
    </row>
    <row r="60" spans="1:15" s="29" customFormat="1" ht="66" hidden="1" x14ac:dyDescent="0.25">
      <c r="A60" s="7"/>
      <c r="B60" s="32"/>
      <c r="C60" s="33">
        <v>2.4</v>
      </c>
      <c r="D60" s="7"/>
      <c r="E60" s="7"/>
      <c r="F60" s="7"/>
      <c r="G60" s="7"/>
      <c r="H60" s="19">
        <f t="shared" si="0"/>
        <v>2.4</v>
      </c>
      <c r="I60" s="7"/>
      <c r="J60" s="24" t="s">
        <v>19</v>
      </c>
      <c r="K60" s="24"/>
      <c r="L60" s="30">
        <v>42642</v>
      </c>
      <c r="M60" s="29" t="s">
        <v>69</v>
      </c>
      <c r="O60" s="31" t="s">
        <v>21</v>
      </c>
    </row>
    <row r="61" spans="1:15" s="29" customFormat="1" ht="66" hidden="1" x14ac:dyDescent="0.25">
      <c r="A61" s="7"/>
      <c r="B61" s="32"/>
      <c r="C61" s="33">
        <v>2.4</v>
      </c>
      <c r="D61" s="7"/>
      <c r="E61" s="7"/>
      <c r="F61" s="7"/>
      <c r="G61" s="7"/>
      <c r="H61" s="19">
        <f t="shared" si="0"/>
        <v>2.4</v>
      </c>
      <c r="I61" s="7"/>
      <c r="J61" s="24" t="s">
        <v>19</v>
      </c>
      <c r="K61" s="24"/>
      <c r="L61" s="30">
        <v>42656</v>
      </c>
      <c r="M61" s="29" t="s">
        <v>70</v>
      </c>
      <c r="O61" s="31" t="s">
        <v>21</v>
      </c>
    </row>
    <row r="62" spans="1:15" s="29" customFormat="1" ht="66" hidden="1" x14ac:dyDescent="0.25">
      <c r="A62" s="7"/>
      <c r="B62" s="32"/>
      <c r="C62" s="33">
        <v>2.4</v>
      </c>
      <c r="D62" s="7"/>
      <c r="E62" s="7"/>
      <c r="F62" s="7"/>
      <c r="G62" s="7"/>
      <c r="H62" s="19">
        <f t="shared" si="0"/>
        <v>2.4</v>
      </c>
      <c r="I62" s="7"/>
      <c r="J62" s="24" t="s">
        <v>19</v>
      </c>
      <c r="K62" s="24"/>
      <c r="L62" s="30">
        <v>42657</v>
      </c>
      <c r="M62" s="29" t="s">
        <v>71</v>
      </c>
      <c r="O62" s="31" t="s">
        <v>21</v>
      </c>
    </row>
    <row r="63" spans="1:15" s="29" customFormat="1" ht="66" hidden="1" x14ac:dyDescent="0.25">
      <c r="A63" s="7"/>
      <c r="B63" s="32"/>
      <c r="C63" s="33">
        <v>2.9</v>
      </c>
      <c r="D63" s="7"/>
      <c r="E63" s="7"/>
      <c r="F63" s="7"/>
      <c r="G63" s="7"/>
      <c r="H63" s="19">
        <f t="shared" si="0"/>
        <v>2.9</v>
      </c>
      <c r="I63" s="7"/>
      <c r="J63" s="24" t="s">
        <v>19</v>
      </c>
      <c r="K63" s="24"/>
      <c r="L63" s="30">
        <v>42660</v>
      </c>
      <c r="M63" s="29" t="s">
        <v>72</v>
      </c>
      <c r="O63" s="31" t="s">
        <v>21</v>
      </c>
    </row>
    <row r="64" spans="1:15" s="29" customFormat="1" ht="66" hidden="1" x14ac:dyDescent="0.25">
      <c r="A64" s="7"/>
      <c r="B64" s="32"/>
      <c r="C64" s="33">
        <v>2.4</v>
      </c>
      <c r="D64" s="7"/>
      <c r="E64" s="7"/>
      <c r="F64" s="7"/>
      <c r="G64" s="7"/>
      <c r="H64" s="19">
        <f t="shared" si="0"/>
        <v>2.4</v>
      </c>
      <c r="I64" s="7"/>
      <c r="J64" s="24" t="s">
        <v>19</v>
      </c>
      <c r="K64" s="24"/>
      <c r="L64" s="30">
        <v>42661</v>
      </c>
      <c r="M64" s="29" t="s">
        <v>73</v>
      </c>
      <c r="O64" s="31" t="s">
        <v>21</v>
      </c>
    </row>
    <row r="65" spans="1:15" s="29" customFormat="1" ht="66" hidden="1" x14ac:dyDescent="0.25">
      <c r="A65" s="7"/>
      <c r="B65" s="32"/>
      <c r="C65" s="33">
        <v>2.4</v>
      </c>
      <c r="D65" s="7"/>
      <c r="E65" s="7"/>
      <c r="F65" s="7"/>
      <c r="G65" s="7"/>
      <c r="H65" s="19">
        <f t="shared" si="0"/>
        <v>2.4</v>
      </c>
      <c r="I65" s="7"/>
      <c r="J65" s="24" t="s">
        <v>19</v>
      </c>
      <c r="K65" s="24"/>
      <c r="L65" s="30"/>
      <c r="M65" s="29" t="s">
        <v>74</v>
      </c>
      <c r="O65" s="31" t="s">
        <v>21</v>
      </c>
    </row>
    <row r="66" spans="1:15" s="29" customFormat="1" ht="66" hidden="1" x14ac:dyDescent="0.25">
      <c r="A66" s="7"/>
      <c r="B66" s="32"/>
      <c r="C66" s="33">
        <v>2.4</v>
      </c>
      <c r="D66" s="7"/>
      <c r="E66" s="7"/>
      <c r="F66" s="7"/>
      <c r="G66" s="7"/>
      <c r="H66" s="19">
        <f t="shared" si="0"/>
        <v>2.4</v>
      </c>
      <c r="I66" s="7"/>
      <c r="J66" s="24" t="s">
        <v>19</v>
      </c>
      <c r="K66" s="24"/>
      <c r="L66" s="30">
        <v>42670</v>
      </c>
      <c r="M66" s="29" t="s">
        <v>75</v>
      </c>
      <c r="O66" s="31" t="s">
        <v>21</v>
      </c>
    </row>
    <row r="67" spans="1:15" s="29" customFormat="1" ht="66" hidden="1" x14ac:dyDescent="0.25">
      <c r="A67" s="7"/>
      <c r="B67" s="32"/>
      <c r="C67" s="33">
        <v>2.4</v>
      </c>
      <c r="D67" s="7"/>
      <c r="E67" s="7"/>
      <c r="F67" s="7"/>
      <c r="G67" s="7"/>
      <c r="H67" s="19">
        <f t="shared" si="0"/>
        <v>2.4</v>
      </c>
      <c r="I67" s="7"/>
      <c r="J67" s="24" t="s">
        <v>19</v>
      </c>
      <c r="K67" s="24"/>
      <c r="L67" s="30">
        <v>42674</v>
      </c>
      <c r="M67" s="29" t="s">
        <v>76</v>
      </c>
      <c r="O67" s="31" t="s">
        <v>21</v>
      </c>
    </row>
    <row r="68" spans="1:15" s="29" customFormat="1" ht="66" hidden="1" x14ac:dyDescent="0.25">
      <c r="A68" s="7"/>
      <c r="B68" s="32"/>
      <c r="C68" s="33">
        <v>2.4</v>
      </c>
      <c r="D68" s="7"/>
      <c r="E68" s="7"/>
      <c r="F68" s="7"/>
      <c r="G68" s="7"/>
      <c r="H68" s="19">
        <f t="shared" si="0"/>
        <v>2.4</v>
      </c>
      <c r="I68" s="7"/>
      <c r="J68" s="24" t="s">
        <v>19</v>
      </c>
      <c r="K68" s="24"/>
      <c r="L68" s="30">
        <v>42674</v>
      </c>
      <c r="M68" s="29" t="s">
        <v>77</v>
      </c>
      <c r="O68" s="31" t="s">
        <v>21</v>
      </c>
    </row>
    <row r="69" spans="1:15" s="29" customFormat="1" ht="66" hidden="1" x14ac:dyDescent="0.25">
      <c r="A69" s="7"/>
      <c r="B69" s="32"/>
      <c r="C69" s="33">
        <v>2.4</v>
      </c>
      <c r="D69" s="7"/>
      <c r="E69" s="7"/>
      <c r="F69" s="7"/>
      <c r="G69" s="7"/>
      <c r="H69" s="19">
        <f t="shared" si="0"/>
        <v>2.4</v>
      </c>
      <c r="I69" s="7"/>
      <c r="J69" s="24" t="s">
        <v>19</v>
      </c>
      <c r="K69" s="24"/>
      <c r="L69" s="30">
        <v>42677</v>
      </c>
      <c r="M69" s="29" t="s">
        <v>78</v>
      </c>
      <c r="O69" s="31" t="s">
        <v>21</v>
      </c>
    </row>
    <row r="70" spans="1:15" s="29" customFormat="1" ht="66" hidden="1" x14ac:dyDescent="0.25">
      <c r="A70" s="7"/>
      <c r="B70" s="32"/>
      <c r="C70" s="33">
        <v>2.4</v>
      </c>
      <c r="D70" s="7"/>
      <c r="E70" s="7"/>
      <c r="F70" s="7"/>
      <c r="G70" s="7"/>
      <c r="H70" s="19">
        <f t="shared" si="0"/>
        <v>2.4</v>
      </c>
      <c r="I70" s="7"/>
      <c r="J70" s="24" t="s">
        <v>19</v>
      </c>
      <c r="K70" s="24"/>
      <c r="L70" s="30">
        <v>42678</v>
      </c>
      <c r="M70" s="29" t="s">
        <v>79</v>
      </c>
      <c r="O70" s="31" t="s">
        <v>21</v>
      </c>
    </row>
    <row r="71" spans="1:15" s="29" customFormat="1" ht="66" hidden="1" x14ac:dyDescent="0.25">
      <c r="A71" s="7"/>
      <c r="B71" s="32"/>
      <c r="C71" s="33">
        <v>2.4</v>
      </c>
      <c r="D71" s="7"/>
      <c r="E71" s="7"/>
      <c r="F71" s="7"/>
      <c r="G71" s="7"/>
      <c r="H71" s="19">
        <f t="shared" si="0"/>
        <v>2.4</v>
      </c>
      <c r="I71" s="7"/>
      <c r="J71" s="24" t="s">
        <v>19</v>
      </c>
      <c r="K71" s="24"/>
      <c r="L71" s="30">
        <v>42684</v>
      </c>
      <c r="M71" s="29" t="s">
        <v>80</v>
      </c>
      <c r="O71" s="31" t="s">
        <v>21</v>
      </c>
    </row>
    <row r="72" spans="1:15" s="29" customFormat="1" ht="66" hidden="1" x14ac:dyDescent="0.25">
      <c r="A72" s="7"/>
      <c r="B72" s="32"/>
      <c r="C72" s="33">
        <v>2.4</v>
      </c>
      <c r="D72" s="7"/>
      <c r="E72" s="7"/>
      <c r="F72" s="7"/>
      <c r="G72" s="7"/>
      <c r="H72" s="19">
        <f t="shared" si="0"/>
        <v>2.4</v>
      </c>
      <c r="I72" s="7"/>
      <c r="J72" s="24" t="s">
        <v>19</v>
      </c>
      <c r="K72" s="24"/>
      <c r="L72" s="30">
        <v>42684</v>
      </c>
      <c r="M72" s="29" t="s">
        <v>81</v>
      </c>
      <c r="O72" s="31" t="s">
        <v>21</v>
      </c>
    </row>
    <row r="73" spans="1:15" s="29" customFormat="1" ht="66" hidden="1" x14ac:dyDescent="0.25">
      <c r="A73" s="7"/>
      <c r="B73" s="32"/>
      <c r="C73" s="33">
        <v>2.4</v>
      </c>
      <c r="D73" s="7"/>
      <c r="E73" s="7"/>
      <c r="F73" s="7"/>
      <c r="G73" s="7"/>
      <c r="H73" s="19">
        <f t="shared" si="0"/>
        <v>2.4</v>
      </c>
      <c r="I73" s="7"/>
      <c r="J73" s="24" t="s">
        <v>19</v>
      </c>
      <c r="K73" s="24"/>
      <c r="L73" s="30">
        <v>42689</v>
      </c>
      <c r="M73" s="29" t="s">
        <v>82</v>
      </c>
      <c r="O73" s="31" t="s">
        <v>21</v>
      </c>
    </row>
    <row r="74" spans="1:15" s="29" customFormat="1" ht="66" hidden="1" x14ac:dyDescent="0.25">
      <c r="A74" s="7"/>
      <c r="B74" s="32"/>
      <c r="C74" s="33">
        <v>2.4</v>
      </c>
      <c r="D74" s="7"/>
      <c r="E74" s="7"/>
      <c r="F74" s="7"/>
      <c r="G74" s="7"/>
      <c r="H74" s="19">
        <f t="shared" si="0"/>
        <v>2.4</v>
      </c>
      <c r="I74" s="7"/>
      <c r="J74" s="24" t="s">
        <v>19</v>
      </c>
      <c r="K74" s="24"/>
      <c r="L74" s="30">
        <v>42691</v>
      </c>
      <c r="M74" s="29" t="s">
        <v>83</v>
      </c>
      <c r="O74" s="31" t="s">
        <v>21</v>
      </c>
    </row>
    <row r="75" spans="1:15" s="29" customFormat="1" ht="66" hidden="1" x14ac:dyDescent="0.25">
      <c r="A75" s="7"/>
      <c r="B75" s="32"/>
      <c r="C75" s="33">
        <v>2.4</v>
      </c>
      <c r="D75" s="7"/>
      <c r="E75" s="7"/>
      <c r="F75" s="7"/>
      <c r="G75" s="7"/>
      <c r="H75" s="19">
        <f t="shared" si="0"/>
        <v>2.4</v>
      </c>
      <c r="I75" s="7"/>
      <c r="J75" s="24" t="s">
        <v>19</v>
      </c>
      <c r="K75" s="24"/>
      <c r="L75" s="30">
        <v>42692</v>
      </c>
      <c r="M75" s="29" t="s">
        <v>84</v>
      </c>
      <c r="O75" s="31" t="s">
        <v>21</v>
      </c>
    </row>
    <row r="76" spans="1:15" s="29" customFormat="1" ht="66" hidden="1" x14ac:dyDescent="0.25">
      <c r="A76" s="7"/>
      <c r="B76" s="32"/>
      <c r="C76" s="33">
        <v>2.4</v>
      </c>
      <c r="D76" s="7"/>
      <c r="E76" s="7"/>
      <c r="F76" s="7"/>
      <c r="G76" s="7"/>
      <c r="H76" s="19">
        <f t="shared" ref="H76:H139" si="1">SUM(A76:G76)</f>
        <v>2.4</v>
      </c>
      <c r="I76" s="7"/>
      <c r="J76" s="24" t="s">
        <v>19</v>
      </c>
      <c r="K76" s="24"/>
      <c r="L76" s="30">
        <v>42692</v>
      </c>
      <c r="M76" s="29" t="s">
        <v>85</v>
      </c>
      <c r="O76" s="31" t="s">
        <v>21</v>
      </c>
    </row>
    <row r="77" spans="1:15" s="29" customFormat="1" ht="66" hidden="1" x14ac:dyDescent="0.25">
      <c r="A77" s="7"/>
      <c r="B77" s="32"/>
      <c r="C77" s="33">
        <v>2.4</v>
      </c>
      <c r="D77" s="7"/>
      <c r="E77" s="7"/>
      <c r="F77" s="7"/>
      <c r="G77" s="7"/>
      <c r="H77" s="19">
        <f t="shared" si="1"/>
        <v>2.4</v>
      </c>
      <c r="I77" s="7"/>
      <c r="J77" s="24" t="s">
        <v>19</v>
      </c>
      <c r="K77" s="24"/>
      <c r="L77" s="30">
        <v>42702</v>
      </c>
      <c r="M77" s="29" t="s">
        <v>86</v>
      </c>
      <c r="O77" s="31" t="s">
        <v>21</v>
      </c>
    </row>
    <row r="78" spans="1:15" s="29" customFormat="1" ht="66" hidden="1" x14ac:dyDescent="0.25">
      <c r="A78" s="7"/>
      <c r="B78" s="32"/>
      <c r="C78" s="33">
        <v>2.4</v>
      </c>
      <c r="D78" s="7"/>
      <c r="E78" s="7"/>
      <c r="F78" s="7"/>
      <c r="G78" s="7"/>
      <c r="H78" s="19">
        <f t="shared" si="1"/>
        <v>2.4</v>
      </c>
      <c r="I78" s="7"/>
      <c r="J78" s="24" t="s">
        <v>19</v>
      </c>
      <c r="K78" s="24"/>
      <c r="L78" s="30">
        <v>42704</v>
      </c>
      <c r="M78" s="29" t="s">
        <v>87</v>
      </c>
      <c r="O78" s="31" t="s">
        <v>21</v>
      </c>
    </row>
    <row r="79" spans="1:15" s="29" customFormat="1" ht="66" hidden="1" x14ac:dyDescent="0.25">
      <c r="A79" s="7"/>
      <c r="B79" s="32"/>
      <c r="C79" s="33">
        <v>2.9</v>
      </c>
      <c r="D79" s="7"/>
      <c r="E79" s="7"/>
      <c r="F79" s="7"/>
      <c r="G79" s="7"/>
      <c r="H79" s="19">
        <f t="shared" si="1"/>
        <v>2.9</v>
      </c>
      <c r="I79" s="7"/>
      <c r="J79" s="24" t="s">
        <v>19</v>
      </c>
      <c r="K79" s="24"/>
      <c r="L79" s="30">
        <v>42706</v>
      </c>
      <c r="M79" s="29" t="s">
        <v>88</v>
      </c>
      <c r="O79" s="31" t="s">
        <v>21</v>
      </c>
    </row>
    <row r="80" spans="1:15" s="29" customFormat="1" ht="66" hidden="1" x14ac:dyDescent="0.25">
      <c r="A80" s="7"/>
      <c r="B80" s="32"/>
      <c r="C80" s="33">
        <v>2.8</v>
      </c>
      <c r="D80" s="7"/>
      <c r="E80" s="7"/>
      <c r="F80" s="7"/>
      <c r="G80" s="7"/>
      <c r="H80" s="19">
        <f t="shared" si="1"/>
        <v>2.8</v>
      </c>
      <c r="I80" s="7"/>
      <c r="J80" s="24" t="s">
        <v>19</v>
      </c>
      <c r="K80" s="24"/>
      <c r="L80" s="30">
        <v>42706</v>
      </c>
      <c r="M80" s="29" t="s">
        <v>89</v>
      </c>
      <c r="O80" s="31" t="s">
        <v>21</v>
      </c>
    </row>
    <row r="81" spans="1:15" s="29" customFormat="1" ht="66" hidden="1" x14ac:dyDescent="0.25">
      <c r="A81" s="7"/>
      <c r="B81" s="32"/>
      <c r="C81" s="33">
        <v>2.4</v>
      </c>
      <c r="D81" s="7"/>
      <c r="E81" s="7"/>
      <c r="F81" s="7"/>
      <c r="G81" s="7"/>
      <c r="H81" s="19">
        <f t="shared" si="1"/>
        <v>2.4</v>
      </c>
      <c r="I81" s="7"/>
      <c r="J81" s="24" t="s">
        <v>19</v>
      </c>
      <c r="K81" s="24"/>
      <c r="L81" s="30">
        <v>42711</v>
      </c>
      <c r="M81" s="29" t="s">
        <v>90</v>
      </c>
      <c r="O81" s="31" t="s">
        <v>21</v>
      </c>
    </row>
    <row r="82" spans="1:15" s="29" customFormat="1" ht="66" hidden="1" x14ac:dyDescent="0.25">
      <c r="A82" s="7"/>
      <c r="B82" s="32"/>
      <c r="C82" s="33">
        <v>2.4</v>
      </c>
      <c r="D82" s="7"/>
      <c r="E82" s="7"/>
      <c r="F82" s="7"/>
      <c r="G82" s="7"/>
      <c r="H82" s="19">
        <f t="shared" si="1"/>
        <v>2.4</v>
      </c>
      <c r="I82" s="7"/>
      <c r="J82" s="24" t="s">
        <v>19</v>
      </c>
      <c r="K82" s="24"/>
      <c r="L82" s="30">
        <v>42713</v>
      </c>
      <c r="M82" s="29" t="s">
        <v>91</v>
      </c>
      <c r="O82" s="31" t="s">
        <v>21</v>
      </c>
    </row>
    <row r="83" spans="1:15" s="29" customFormat="1" ht="66" hidden="1" x14ac:dyDescent="0.25">
      <c r="A83" s="7"/>
      <c r="B83" s="32"/>
      <c r="C83" s="33">
        <v>3.3</v>
      </c>
      <c r="D83" s="7"/>
      <c r="E83" s="7"/>
      <c r="F83" s="7"/>
      <c r="G83" s="7"/>
      <c r="H83" s="19">
        <f t="shared" si="1"/>
        <v>3.3</v>
      </c>
      <c r="I83" s="7"/>
      <c r="J83" s="24" t="s">
        <v>19</v>
      </c>
      <c r="K83" s="24"/>
      <c r="L83" s="30">
        <v>42713</v>
      </c>
      <c r="M83" s="29" t="s">
        <v>92</v>
      </c>
      <c r="O83" s="31" t="s">
        <v>21</v>
      </c>
    </row>
    <row r="84" spans="1:15" s="29" customFormat="1" ht="66" hidden="1" x14ac:dyDescent="0.25">
      <c r="A84" s="7"/>
      <c r="B84" s="32"/>
      <c r="C84" s="33">
        <v>2.4</v>
      </c>
      <c r="D84" s="7"/>
      <c r="E84" s="7"/>
      <c r="F84" s="7"/>
      <c r="G84" s="7"/>
      <c r="H84" s="19">
        <f t="shared" si="1"/>
        <v>2.4</v>
      </c>
      <c r="I84" s="7"/>
      <c r="J84" s="24" t="s">
        <v>19</v>
      </c>
      <c r="K84" s="24"/>
      <c r="L84" s="30">
        <v>42717</v>
      </c>
      <c r="M84" s="29" t="s">
        <v>93</v>
      </c>
      <c r="O84" s="31" t="s">
        <v>21</v>
      </c>
    </row>
    <row r="85" spans="1:15" s="29" customFormat="1" ht="66" hidden="1" x14ac:dyDescent="0.25">
      <c r="A85" s="7"/>
      <c r="B85" s="32"/>
      <c r="C85" s="33">
        <v>2.4</v>
      </c>
      <c r="D85" s="7"/>
      <c r="E85" s="7"/>
      <c r="F85" s="7"/>
      <c r="G85" s="7"/>
      <c r="H85" s="19">
        <f t="shared" si="1"/>
        <v>2.4</v>
      </c>
      <c r="I85" s="7"/>
      <c r="J85" s="24" t="s">
        <v>19</v>
      </c>
      <c r="K85" s="24"/>
      <c r="L85" s="30">
        <v>42718</v>
      </c>
      <c r="M85" s="29" t="s">
        <v>94</v>
      </c>
      <c r="O85" s="31" t="s">
        <v>21</v>
      </c>
    </row>
    <row r="86" spans="1:15" s="29" customFormat="1" ht="14.25" hidden="1" customHeight="1" x14ac:dyDescent="0.25">
      <c r="A86" s="7"/>
      <c r="B86" s="28"/>
      <c r="C86" s="7"/>
      <c r="F86" s="29">
        <v>30.8</v>
      </c>
      <c r="H86" s="19">
        <f t="shared" si="1"/>
        <v>30.8</v>
      </c>
      <c r="J86" s="24" t="s">
        <v>19</v>
      </c>
      <c r="K86" s="24"/>
      <c r="L86" s="30">
        <v>43000</v>
      </c>
      <c r="M86" s="29" t="s">
        <v>95</v>
      </c>
      <c r="O86" s="31" t="s">
        <v>21</v>
      </c>
    </row>
    <row r="87" spans="1:15" s="29" customFormat="1" ht="66" hidden="1" x14ac:dyDescent="0.25">
      <c r="A87" s="33">
        <v>18.54</v>
      </c>
      <c r="B87" s="28"/>
      <c r="C87" s="33"/>
      <c r="D87" s="35"/>
      <c r="E87" s="35"/>
      <c r="F87" s="7"/>
      <c r="H87" s="19">
        <f t="shared" si="1"/>
        <v>18.54</v>
      </c>
      <c r="J87" s="24" t="s">
        <v>96</v>
      </c>
      <c r="K87" s="24"/>
      <c r="L87" s="30">
        <v>42906</v>
      </c>
      <c r="M87" s="29" t="s">
        <v>97</v>
      </c>
      <c r="O87" s="31" t="s">
        <v>21</v>
      </c>
    </row>
    <row r="88" spans="1:15" s="29" customFormat="1" ht="66" hidden="1" x14ac:dyDescent="0.25">
      <c r="A88" s="33">
        <v>14.36</v>
      </c>
      <c r="B88" s="28"/>
      <c r="C88" s="33"/>
      <c r="D88" s="35"/>
      <c r="E88" s="35"/>
      <c r="F88" s="7"/>
      <c r="H88" s="19">
        <f t="shared" si="1"/>
        <v>14.36</v>
      </c>
      <c r="J88" s="24" t="s">
        <v>96</v>
      </c>
      <c r="K88" s="24"/>
      <c r="L88" s="30">
        <v>42834</v>
      </c>
      <c r="M88" s="29" t="s">
        <v>98</v>
      </c>
      <c r="O88" s="31" t="s">
        <v>21</v>
      </c>
    </row>
    <row r="89" spans="1:15" s="29" customFormat="1" ht="66" hidden="1" x14ac:dyDescent="0.25">
      <c r="A89" s="33">
        <v>21.18</v>
      </c>
      <c r="B89" s="28"/>
      <c r="C89" s="33"/>
      <c r="D89" s="35"/>
      <c r="E89" s="35"/>
      <c r="F89" s="7"/>
      <c r="H89" s="19">
        <f t="shared" si="1"/>
        <v>21.18</v>
      </c>
      <c r="J89" s="24" t="s">
        <v>96</v>
      </c>
      <c r="K89" s="24"/>
      <c r="L89" s="30">
        <v>42914</v>
      </c>
      <c r="M89" s="29" t="s">
        <v>99</v>
      </c>
      <c r="O89" s="31" t="s">
        <v>21</v>
      </c>
    </row>
    <row r="90" spans="1:15" s="29" customFormat="1" ht="66" hidden="1" x14ac:dyDescent="0.25">
      <c r="A90" s="33">
        <v>8.35</v>
      </c>
      <c r="B90" s="28"/>
      <c r="C90" s="33"/>
      <c r="D90" s="35"/>
      <c r="E90" s="35"/>
      <c r="F90" s="7"/>
      <c r="H90" s="19">
        <f t="shared" si="1"/>
        <v>8.35</v>
      </c>
      <c r="J90" s="24" t="s">
        <v>96</v>
      </c>
      <c r="K90" s="24"/>
      <c r="L90" s="30">
        <v>42898</v>
      </c>
      <c r="M90" s="29" t="s">
        <v>100</v>
      </c>
      <c r="O90" s="31" t="s">
        <v>21</v>
      </c>
    </row>
    <row r="91" spans="1:15" s="29" customFormat="1" ht="66" hidden="1" x14ac:dyDescent="0.25">
      <c r="A91" s="33">
        <v>21.54</v>
      </c>
      <c r="B91" s="28"/>
      <c r="C91" s="33"/>
      <c r="D91" s="35"/>
      <c r="E91" s="35"/>
      <c r="F91" s="7"/>
      <c r="H91" s="19">
        <f t="shared" si="1"/>
        <v>21.54</v>
      </c>
      <c r="J91" s="24" t="s">
        <v>96</v>
      </c>
      <c r="K91" s="24"/>
      <c r="L91" s="30">
        <v>42901</v>
      </c>
      <c r="M91" s="29" t="s">
        <v>101</v>
      </c>
      <c r="O91" s="31" t="s">
        <v>21</v>
      </c>
    </row>
    <row r="92" spans="1:15" s="29" customFormat="1" ht="66" hidden="1" x14ac:dyDescent="0.25">
      <c r="A92" s="33">
        <v>14.5</v>
      </c>
      <c r="B92" s="28"/>
      <c r="C92" s="33"/>
      <c r="D92" s="35"/>
      <c r="E92" s="35"/>
      <c r="F92" s="7"/>
      <c r="H92" s="19">
        <f t="shared" si="1"/>
        <v>14.5</v>
      </c>
      <c r="J92" s="24" t="s">
        <v>96</v>
      </c>
      <c r="K92" s="24"/>
      <c r="L92" s="30">
        <v>42894</v>
      </c>
      <c r="M92" s="29" t="s">
        <v>102</v>
      </c>
      <c r="O92" s="31" t="s">
        <v>21</v>
      </c>
    </row>
    <row r="93" spans="1:15" s="29" customFormat="1" ht="66" hidden="1" x14ac:dyDescent="0.25">
      <c r="A93" s="33"/>
      <c r="B93" s="28"/>
      <c r="C93" s="33">
        <v>1.5</v>
      </c>
      <c r="D93" s="35"/>
      <c r="E93" s="35"/>
      <c r="F93" s="7"/>
      <c r="H93" s="19">
        <f t="shared" si="1"/>
        <v>1.5</v>
      </c>
      <c r="J93" s="24" t="s">
        <v>96</v>
      </c>
      <c r="K93" s="24"/>
      <c r="L93" s="30">
        <v>42850</v>
      </c>
      <c r="M93" s="29" t="s">
        <v>103</v>
      </c>
      <c r="O93" s="31" t="s">
        <v>21</v>
      </c>
    </row>
    <row r="94" spans="1:15" s="29" customFormat="1" ht="66" hidden="1" x14ac:dyDescent="0.25">
      <c r="A94" s="33"/>
      <c r="B94" s="28"/>
      <c r="C94" s="33">
        <v>1.5</v>
      </c>
      <c r="D94" s="35"/>
      <c r="E94" s="35"/>
      <c r="F94" s="7"/>
      <c r="H94" s="19">
        <f t="shared" si="1"/>
        <v>1.5</v>
      </c>
      <c r="J94" s="24" t="s">
        <v>96</v>
      </c>
      <c r="K94" s="24"/>
      <c r="L94" s="30">
        <v>42850</v>
      </c>
      <c r="M94" s="29" t="s">
        <v>104</v>
      </c>
      <c r="O94" s="31" t="s">
        <v>21</v>
      </c>
    </row>
    <row r="95" spans="1:15" s="29" customFormat="1" ht="66" hidden="1" x14ac:dyDescent="0.25">
      <c r="A95" s="33"/>
      <c r="B95" s="28"/>
      <c r="C95" s="33">
        <v>1.5</v>
      </c>
      <c r="D95" s="35"/>
      <c r="E95" s="35"/>
      <c r="F95" s="7"/>
      <c r="H95" s="19">
        <f t="shared" si="1"/>
        <v>1.5</v>
      </c>
      <c r="J95" s="24" t="s">
        <v>96</v>
      </c>
      <c r="K95" s="24"/>
      <c r="L95" s="30">
        <v>42941</v>
      </c>
      <c r="M95" s="29" t="s">
        <v>105</v>
      </c>
      <c r="O95" s="31" t="s">
        <v>21</v>
      </c>
    </row>
    <row r="96" spans="1:15" s="29" customFormat="1" ht="66" hidden="1" x14ac:dyDescent="0.25">
      <c r="A96" s="33"/>
      <c r="B96" s="28"/>
      <c r="C96" s="33">
        <v>1.5</v>
      </c>
      <c r="D96" s="35"/>
      <c r="E96" s="35"/>
      <c r="F96" s="7"/>
      <c r="H96" s="19">
        <f t="shared" si="1"/>
        <v>1.5</v>
      </c>
      <c r="J96" s="24" t="s">
        <v>96</v>
      </c>
      <c r="K96" s="24"/>
      <c r="L96" s="30">
        <v>42930</v>
      </c>
      <c r="M96" s="29" t="s">
        <v>106</v>
      </c>
      <c r="O96" s="31" t="s">
        <v>21</v>
      </c>
    </row>
    <row r="97" spans="1:15" s="29" customFormat="1" ht="66" hidden="1" x14ac:dyDescent="0.25">
      <c r="A97" s="33"/>
      <c r="B97" s="28"/>
      <c r="C97" s="33">
        <v>1.5</v>
      </c>
      <c r="D97" s="35"/>
      <c r="E97" s="35"/>
      <c r="F97" s="7"/>
      <c r="H97" s="19">
        <f t="shared" si="1"/>
        <v>1.5</v>
      </c>
      <c r="J97" s="24" t="s">
        <v>96</v>
      </c>
      <c r="K97" s="24"/>
      <c r="L97" s="30">
        <v>42944</v>
      </c>
      <c r="M97" s="29" t="s">
        <v>107</v>
      </c>
      <c r="O97" s="31" t="s">
        <v>21</v>
      </c>
    </row>
    <row r="98" spans="1:15" s="29" customFormat="1" ht="66" hidden="1" x14ac:dyDescent="0.25">
      <c r="A98" s="33"/>
      <c r="B98" s="28"/>
      <c r="C98" s="33">
        <v>1.5</v>
      </c>
      <c r="D98" s="35"/>
      <c r="E98" s="35"/>
      <c r="F98" s="7"/>
      <c r="H98" s="19">
        <f t="shared" si="1"/>
        <v>1.5</v>
      </c>
      <c r="J98" s="24" t="s">
        <v>96</v>
      </c>
      <c r="K98" s="24"/>
      <c r="L98" s="30">
        <v>42832</v>
      </c>
      <c r="M98" s="29" t="s">
        <v>108</v>
      </c>
      <c r="O98" s="31" t="s">
        <v>21</v>
      </c>
    </row>
    <row r="99" spans="1:15" s="29" customFormat="1" ht="66" hidden="1" x14ac:dyDescent="0.25">
      <c r="A99" s="33"/>
      <c r="B99" s="28"/>
      <c r="C99" s="33">
        <v>2.4</v>
      </c>
      <c r="D99" s="35"/>
      <c r="E99" s="35"/>
      <c r="F99" s="7"/>
      <c r="H99" s="19">
        <f t="shared" si="1"/>
        <v>2.4</v>
      </c>
      <c r="J99" s="24" t="s">
        <v>96</v>
      </c>
      <c r="K99" s="24"/>
      <c r="L99" s="30">
        <v>42850</v>
      </c>
      <c r="M99" s="29" t="s">
        <v>109</v>
      </c>
      <c r="O99" s="31" t="s">
        <v>21</v>
      </c>
    </row>
    <row r="100" spans="1:15" s="29" customFormat="1" ht="66" hidden="1" x14ac:dyDescent="0.25">
      <c r="A100" s="33"/>
      <c r="B100" s="28"/>
      <c r="C100" s="33">
        <v>2.4</v>
      </c>
      <c r="D100" s="35"/>
      <c r="E100" s="35"/>
      <c r="F100" s="7"/>
      <c r="H100" s="19">
        <f t="shared" si="1"/>
        <v>2.4</v>
      </c>
      <c r="J100" s="24" t="s">
        <v>96</v>
      </c>
      <c r="K100" s="24"/>
      <c r="L100" s="30">
        <v>42846</v>
      </c>
      <c r="M100" s="29" t="s">
        <v>110</v>
      </c>
      <c r="O100" s="31" t="s">
        <v>21</v>
      </c>
    </row>
    <row r="101" spans="1:15" s="29" customFormat="1" ht="66" hidden="1" x14ac:dyDescent="0.25">
      <c r="A101" s="33"/>
      <c r="B101" s="28"/>
      <c r="C101" s="33">
        <v>2.4</v>
      </c>
      <c r="D101" s="35"/>
      <c r="E101" s="35"/>
      <c r="F101" s="7"/>
      <c r="H101" s="19">
        <f t="shared" si="1"/>
        <v>2.4</v>
      </c>
      <c r="J101" s="24" t="s">
        <v>96</v>
      </c>
      <c r="K101" s="24"/>
      <c r="L101" s="30">
        <v>42846</v>
      </c>
      <c r="M101" s="29" t="s">
        <v>111</v>
      </c>
      <c r="O101" s="31" t="s">
        <v>21</v>
      </c>
    </row>
    <row r="102" spans="1:15" s="29" customFormat="1" ht="66" hidden="1" x14ac:dyDescent="0.25">
      <c r="A102" s="33"/>
      <c r="B102" s="28"/>
      <c r="C102" s="33">
        <v>2.4</v>
      </c>
      <c r="D102" s="35"/>
      <c r="E102" s="35"/>
      <c r="F102" s="7"/>
      <c r="H102" s="19">
        <f t="shared" si="1"/>
        <v>2.4</v>
      </c>
      <c r="J102" s="24" t="s">
        <v>96</v>
      </c>
      <c r="K102" s="24"/>
      <c r="L102" s="30">
        <v>42835</v>
      </c>
      <c r="M102" s="29" t="s">
        <v>112</v>
      </c>
      <c r="O102" s="31" t="s">
        <v>21</v>
      </c>
    </row>
    <row r="103" spans="1:15" s="29" customFormat="1" ht="66" hidden="1" x14ac:dyDescent="0.25">
      <c r="A103" s="33"/>
      <c r="B103" s="28"/>
      <c r="C103" s="33">
        <v>2.4</v>
      </c>
      <c r="D103" s="35"/>
      <c r="E103" s="35"/>
      <c r="F103" s="7"/>
      <c r="H103" s="19">
        <f t="shared" si="1"/>
        <v>2.4</v>
      </c>
      <c r="J103" s="24" t="s">
        <v>96</v>
      </c>
      <c r="K103" s="24"/>
      <c r="L103" s="30">
        <v>42857</v>
      </c>
      <c r="M103" s="29" t="s">
        <v>113</v>
      </c>
      <c r="O103" s="31" t="s">
        <v>21</v>
      </c>
    </row>
    <row r="104" spans="1:15" s="29" customFormat="1" ht="66" hidden="1" x14ac:dyDescent="0.25">
      <c r="A104" s="33"/>
      <c r="B104" s="28"/>
      <c r="C104" s="33">
        <v>2.4</v>
      </c>
      <c r="D104" s="35"/>
      <c r="E104" s="35"/>
      <c r="F104" s="7"/>
      <c r="H104" s="19">
        <f t="shared" si="1"/>
        <v>2.4</v>
      </c>
      <c r="J104" s="24" t="s">
        <v>96</v>
      </c>
      <c r="K104" s="24"/>
      <c r="L104" s="30">
        <v>42941</v>
      </c>
      <c r="M104" s="29" t="s">
        <v>114</v>
      </c>
      <c r="O104" s="31" t="s">
        <v>21</v>
      </c>
    </row>
    <row r="105" spans="1:15" s="29" customFormat="1" ht="66" hidden="1" x14ac:dyDescent="0.25">
      <c r="A105" s="33"/>
      <c r="B105" s="28"/>
      <c r="C105" s="33">
        <v>2.4</v>
      </c>
      <c r="D105" s="35"/>
      <c r="E105" s="35"/>
      <c r="F105" s="7"/>
      <c r="H105" s="19">
        <f t="shared" si="1"/>
        <v>2.4</v>
      </c>
      <c r="J105" s="24" t="s">
        <v>96</v>
      </c>
      <c r="K105" s="24"/>
      <c r="L105" s="30">
        <v>42930</v>
      </c>
      <c r="M105" s="29" t="s">
        <v>115</v>
      </c>
      <c r="O105" s="31" t="s">
        <v>21</v>
      </c>
    </row>
    <row r="106" spans="1:15" s="29" customFormat="1" ht="66" hidden="1" x14ac:dyDescent="0.25">
      <c r="A106" s="33"/>
      <c r="B106" s="28"/>
      <c r="C106" s="33">
        <v>2.4</v>
      </c>
      <c r="D106" s="35"/>
      <c r="E106" s="35"/>
      <c r="F106" s="7"/>
      <c r="H106" s="19">
        <f t="shared" si="1"/>
        <v>2.4</v>
      </c>
      <c r="J106" s="24" t="s">
        <v>96</v>
      </c>
      <c r="K106" s="24"/>
      <c r="L106" s="30">
        <v>42863</v>
      </c>
      <c r="M106" s="29" t="s">
        <v>116</v>
      </c>
      <c r="O106" s="31" t="s">
        <v>21</v>
      </c>
    </row>
    <row r="107" spans="1:15" s="29" customFormat="1" ht="66" hidden="1" x14ac:dyDescent="0.25">
      <c r="A107" s="33"/>
      <c r="B107" s="28"/>
      <c r="C107" s="33">
        <v>2.4</v>
      </c>
      <c r="D107" s="35"/>
      <c r="E107" s="35"/>
      <c r="F107" s="7"/>
      <c r="H107" s="19">
        <f t="shared" si="1"/>
        <v>2.4</v>
      </c>
      <c r="J107" s="24" t="s">
        <v>96</v>
      </c>
      <c r="K107" s="24"/>
      <c r="L107" s="30">
        <v>42870</v>
      </c>
      <c r="M107" s="29" t="s">
        <v>117</v>
      </c>
      <c r="O107" s="31" t="s">
        <v>21</v>
      </c>
    </row>
    <row r="108" spans="1:15" s="29" customFormat="1" ht="66" hidden="1" x14ac:dyDescent="0.25">
      <c r="A108" s="33"/>
      <c r="B108" s="28"/>
      <c r="C108" s="33">
        <v>2.4</v>
      </c>
      <c r="D108" s="35"/>
      <c r="E108" s="35"/>
      <c r="F108" s="7"/>
      <c r="H108" s="19">
        <f t="shared" si="1"/>
        <v>2.4</v>
      </c>
      <c r="J108" s="24" t="s">
        <v>96</v>
      </c>
      <c r="K108" s="24"/>
      <c r="L108" s="30">
        <v>42870</v>
      </c>
      <c r="M108" s="29" t="s">
        <v>118</v>
      </c>
      <c r="O108" s="31" t="s">
        <v>21</v>
      </c>
    </row>
    <row r="109" spans="1:15" s="29" customFormat="1" ht="66" hidden="1" x14ac:dyDescent="0.25">
      <c r="A109" s="33"/>
      <c r="B109" s="28"/>
      <c r="C109" s="33">
        <v>2.4</v>
      </c>
      <c r="D109" s="35"/>
      <c r="E109" s="35"/>
      <c r="F109" s="7"/>
      <c r="H109" s="19">
        <f t="shared" si="1"/>
        <v>2.4</v>
      </c>
      <c r="J109" s="24" t="s">
        <v>96</v>
      </c>
      <c r="K109" s="24"/>
      <c r="L109" s="30">
        <v>42863</v>
      </c>
      <c r="M109" s="29" t="s">
        <v>119</v>
      </c>
      <c r="O109" s="31" t="s">
        <v>21</v>
      </c>
    </row>
    <row r="110" spans="1:15" s="29" customFormat="1" ht="66" hidden="1" x14ac:dyDescent="0.25">
      <c r="A110" s="33"/>
      <c r="B110" s="28"/>
      <c r="C110" s="33">
        <v>2.1</v>
      </c>
      <c r="D110" s="35"/>
      <c r="E110" s="35"/>
      <c r="F110" s="7"/>
      <c r="H110" s="19">
        <f t="shared" si="1"/>
        <v>2.1</v>
      </c>
      <c r="J110" s="24" t="s">
        <v>96</v>
      </c>
      <c r="K110" s="24"/>
      <c r="L110" s="30">
        <v>42871</v>
      </c>
      <c r="M110" s="29" t="s">
        <v>120</v>
      </c>
      <c r="O110" s="31" t="s">
        <v>21</v>
      </c>
    </row>
    <row r="111" spans="1:15" s="29" customFormat="1" ht="66" hidden="1" x14ac:dyDescent="0.25">
      <c r="A111" s="33"/>
      <c r="B111" s="28"/>
      <c r="C111" s="33">
        <v>2.4</v>
      </c>
      <c r="D111" s="35"/>
      <c r="E111" s="35"/>
      <c r="F111" s="7"/>
      <c r="H111" s="19">
        <f t="shared" si="1"/>
        <v>2.4</v>
      </c>
      <c r="J111" s="24" t="s">
        <v>96</v>
      </c>
      <c r="K111" s="24"/>
      <c r="L111" s="30">
        <v>42845</v>
      </c>
      <c r="M111" s="29" t="s">
        <v>121</v>
      </c>
      <c r="O111" s="31" t="s">
        <v>21</v>
      </c>
    </row>
    <row r="112" spans="1:15" s="29" customFormat="1" ht="66" hidden="1" x14ac:dyDescent="0.25">
      <c r="A112" s="33"/>
      <c r="B112" s="28"/>
      <c r="C112" s="33">
        <v>2.4</v>
      </c>
      <c r="D112" s="35"/>
      <c r="E112" s="35"/>
      <c r="F112" s="7"/>
      <c r="H112" s="19">
        <f t="shared" si="1"/>
        <v>2.4</v>
      </c>
      <c r="J112" s="24" t="s">
        <v>96</v>
      </c>
      <c r="K112" s="24"/>
      <c r="L112" s="30">
        <v>42944</v>
      </c>
      <c r="M112" s="29" t="s">
        <v>122</v>
      </c>
      <c r="O112" s="31" t="s">
        <v>21</v>
      </c>
    </row>
    <row r="113" spans="1:15" s="29" customFormat="1" ht="66" hidden="1" x14ac:dyDescent="0.25">
      <c r="A113" s="33"/>
      <c r="B113" s="28"/>
      <c r="C113" s="33">
        <v>1.2</v>
      </c>
      <c r="D113" s="35"/>
      <c r="E113" s="35"/>
      <c r="F113" s="7"/>
      <c r="H113" s="19">
        <f t="shared" si="1"/>
        <v>1.2</v>
      </c>
      <c r="J113" s="24" t="s">
        <v>96</v>
      </c>
      <c r="K113" s="24"/>
      <c r="L113" s="30">
        <v>42850</v>
      </c>
      <c r="M113" s="29" t="s">
        <v>123</v>
      </c>
      <c r="O113" s="31" t="s">
        <v>21</v>
      </c>
    </row>
    <row r="114" spans="1:15" s="29" customFormat="1" ht="66" hidden="1" x14ac:dyDescent="0.25">
      <c r="A114" s="33"/>
      <c r="B114" s="28"/>
      <c r="C114" s="33">
        <v>2.4</v>
      </c>
      <c r="D114" s="35"/>
      <c r="E114" s="35"/>
      <c r="F114" s="7"/>
      <c r="H114" s="19">
        <f t="shared" si="1"/>
        <v>2.4</v>
      </c>
      <c r="J114" s="24" t="s">
        <v>96</v>
      </c>
      <c r="K114" s="24"/>
      <c r="L114" s="30">
        <v>42828</v>
      </c>
      <c r="M114" s="29" t="s">
        <v>124</v>
      </c>
      <c r="O114" s="31" t="s">
        <v>21</v>
      </c>
    </row>
    <row r="115" spans="1:15" s="29" customFormat="1" ht="13.2" hidden="1" x14ac:dyDescent="0.25">
      <c r="A115" s="15"/>
      <c r="B115" s="16"/>
      <c r="C115" s="15"/>
      <c r="D115" s="15">
        <v>2848.27</v>
      </c>
      <c r="E115" s="15"/>
      <c r="F115" s="15"/>
      <c r="G115" s="15"/>
      <c r="H115" s="10">
        <f t="shared" si="1"/>
        <v>2848.27</v>
      </c>
      <c r="J115" s="36" t="s">
        <v>125</v>
      </c>
      <c r="K115" s="36"/>
      <c r="L115" s="30">
        <v>43031</v>
      </c>
      <c r="M115" s="29" t="s">
        <v>126</v>
      </c>
      <c r="O115" s="31" t="s">
        <v>127</v>
      </c>
    </row>
    <row r="116" spans="1:15" s="29" customFormat="1" ht="92.4" hidden="1" x14ac:dyDescent="0.25">
      <c r="A116" s="33"/>
      <c r="B116" s="28"/>
      <c r="C116" s="33">
        <f>864.5/7</f>
        <v>123.5</v>
      </c>
      <c r="D116" s="35"/>
      <c r="E116" s="35"/>
      <c r="F116" s="7"/>
      <c r="H116" s="19">
        <f t="shared" si="1"/>
        <v>123.5</v>
      </c>
      <c r="J116" s="24" t="s">
        <v>128</v>
      </c>
      <c r="K116" s="24"/>
      <c r="L116" s="30">
        <v>43056</v>
      </c>
      <c r="M116" s="29" t="s">
        <v>129</v>
      </c>
      <c r="O116" s="37" t="s">
        <v>130</v>
      </c>
    </row>
    <row r="117" spans="1:15" s="29" customFormat="1" ht="13.2" hidden="1" x14ac:dyDescent="0.25">
      <c r="A117" s="15"/>
      <c r="B117" s="16"/>
      <c r="C117" s="15"/>
      <c r="D117" s="15"/>
      <c r="E117" s="15"/>
      <c r="F117" s="15">
        <v>9.1999999999999993</v>
      </c>
      <c r="G117" s="15"/>
      <c r="H117" s="19">
        <f t="shared" si="1"/>
        <v>9.1999999999999993</v>
      </c>
      <c r="J117" s="36" t="s">
        <v>131</v>
      </c>
      <c r="K117" s="36"/>
      <c r="L117" s="30">
        <v>42806</v>
      </c>
      <c r="M117" s="29" t="s">
        <v>132</v>
      </c>
      <c r="O117" s="31" t="s">
        <v>133</v>
      </c>
    </row>
    <row r="118" spans="1:15" s="29" customFormat="1" ht="13.2" hidden="1" x14ac:dyDescent="0.25">
      <c r="A118" s="15"/>
      <c r="B118" s="16"/>
      <c r="C118" s="15"/>
      <c r="D118" s="15"/>
      <c r="E118" s="15"/>
      <c r="F118" s="15">
        <v>2.17</v>
      </c>
      <c r="G118" s="15"/>
      <c r="H118" s="19">
        <f t="shared" si="1"/>
        <v>2.17</v>
      </c>
      <c r="J118" s="36" t="s">
        <v>131</v>
      </c>
      <c r="K118" s="36"/>
      <c r="L118" s="30">
        <v>42806</v>
      </c>
      <c r="M118" s="29" t="s">
        <v>132</v>
      </c>
      <c r="O118" s="31" t="s">
        <v>133</v>
      </c>
    </row>
    <row r="119" spans="1:15" s="29" customFormat="1" ht="13.2" hidden="1" x14ac:dyDescent="0.25">
      <c r="A119" s="15"/>
      <c r="B119" s="16"/>
      <c r="C119" s="15"/>
      <c r="D119" s="15"/>
      <c r="E119" s="15"/>
      <c r="F119" s="15">
        <v>2.54</v>
      </c>
      <c r="G119" s="15"/>
      <c r="H119" s="19">
        <f t="shared" si="1"/>
        <v>2.54</v>
      </c>
      <c r="J119" s="36" t="s">
        <v>131</v>
      </c>
      <c r="K119" s="36"/>
      <c r="L119" s="30">
        <v>42808</v>
      </c>
      <c r="M119" s="29" t="s">
        <v>132</v>
      </c>
      <c r="O119" s="31" t="s">
        <v>133</v>
      </c>
    </row>
    <row r="120" spans="1:15" s="29" customFormat="1" ht="13.2" hidden="1" x14ac:dyDescent="0.25">
      <c r="A120" s="15"/>
      <c r="B120" s="16"/>
      <c r="C120" s="15"/>
      <c r="D120" s="15"/>
      <c r="E120" s="15"/>
      <c r="F120" s="15">
        <v>11.67</v>
      </c>
      <c r="G120" s="15"/>
      <c r="H120" s="19">
        <f t="shared" si="1"/>
        <v>11.67</v>
      </c>
      <c r="J120" s="36" t="s">
        <v>131</v>
      </c>
      <c r="K120" s="36"/>
      <c r="L120" s="30">
        <v>42809</v>
      </c>
      <c r="M120" s="29" t="s">
        <v>134</v>
      </c>
      <c r="O120" s="31" t="s">
        <v>133</v>
      </c>
    </row>
    <row r="121" spans="1:15" s="29" customFormat="1" ht="13.2" hidden="1" x14ac:dyDescent="0.25">
      <c r="A121" s="15"/>
      <c r="B121" s="16">
        <v>2.5099999999999998</v>
      </c>
      <c r="C121" s="15"/>
      <c r="D121" s="15"/>
      <c r="E121" s="15"/>
      <c r="F121" s="15"/>
      <c r="G121" s="15"/>
      <c r="H121" s="19">
        <f t="shared" si="1"/>
        <v>2.5099999999999998</v>
      </c>
      <c r="J121" s="36" t="s">
        <v>131</v>
      </c>
      <c r="K121" s="36"/>
      <c r="L121" s="30">
        <v>42809</v>
      </c>
      <c r="M121" s="29" t="s">
        <v>135</v>
      </c>
      <c r="O121" s="31" t="s">
        <v>133</v>
      </c>
    </row>
    <row r="122" spans="1:15" s="29" customFormat="1" ht="13.2" hidden="1" x14ac:dyDescent="0.25">
      <c r="A122" s="15"/>
      <c r="B122" s="16">
        <v>5.38</v>
      </c>
      <c r="C122" s="15"/>
      <c r="D122" s="15"/>
      <c r="E122" s="15"/>
      <c r="F122" s="15"/>
      <c r="G122" s="15"/>
      <c r="H122" s="19">
        <f t="shared" si="1"/>
        <v>5.38</v>
      </c>
      <c r="J122" s="36" t="s">
        <v>136</v>
      </c>
      <c r="K122" s="36"/>
      <c r="L122" s="30">
        <v>42935</v>
      </c>
      <c r="M122" s="29" t="s">
        <v>137</v>
      </c>
      <c r="O122" s="31" t="s">
        <v>133</v>
      </c>
    </row>
    <row r="123" spans="1:15" s="29" customFormat="1" ht="13.2" hidden="1" x14ac:dyDescent="0.25">
      <c r="A123" s="15"/>
      <c r="B123" s="16">
        <v>11.54</v>
      </c>
      <c r="C123" s="15"/>
      <c r="D123" s="15"/>
      <c r="E123" s="15"/>
      <c r="F123" s="15"/>
      <c r="G123" s="15"/>
      <c r="H123" s="19">
        <f t="shared" si="1"/>
        <v>11.54</v>
      </c>
      <c r="J123" s="36" t="s">
        <v>136</v>
      </c>
      <c r="K123" s="36"/>
      <c r="L123" s="30">
        <v>42936</v>
      </c>
      <c r="M123" s="29" t="s">
        <v>137</v>
      </c>
      <c r="O123" s="31" t="s">
        <v>133</v>
      </c>
    </row>
    <row r="124" spans="1:15" s="29" customFormat="1" ht="13.2" hidden="1" x14ac:dyDescent="0.25">
      <c r="A124" s="15"/>
      <c r="B124" s="16">
        <v>7.69</v>
      </c>
      <c r="C124" s="15"/>
      <c r="D124" s="15"/>
      <c r="E124" s="15"/>
      <c r="F124" s="15"/>
      <c r="G124" s="15"/>
      <c r="H124" s="19">
        <f t="shared" si="1"/>
        <v>7.69</v>
      </c>
      <c r="J124" s="36" t="s">
        <v>136</v>
      </c>
      <c r="K124" s="36"/>
      <c r="L124" s="30">
        <v>42936</v>
      </c>
      <c r="M124" s="29" t="s">
        <v>137</v>
      </c>
      <c r="O124" s="31" t="s">
        <v>133</v>
      </c>
    </row>
    <row r="125" spans="1:15" s="29" customFormat="1" ht="13.2" hidden="1" x14ac:dyDescent="0.25">
      <c r="A125" s="15"/>
      <c r="B125" s="16">
        <v>6.93</v>
      </c>
      <c r="C125" s="15"/>
      <c r="D125" s="15"/>
      <c r="E125" s="15"/>
      <c r="F125" s="15"/>
      <c r="G125" s="15"/>
      <c r="H125" s="19">
        <f t="shared" si="1"/>
        <v>6.93</v>
      </c>
      <c r="J125" s="36" t="s">
        <v>136</v>
      </c>
      <c r="K125" s="36"/>
      <c r="L125" s="30">
        <v>42937</v>
      </c>
      <c r="M125" s="29" t="s">
        <v>137</v>
      </c>
      <c r="O125" s="31" t="s">
        <v>133</v>
      </c>
    </row>
    <row r="126" spans="1:15" s="29" customFormat="1" ht="13.2" hidden="1" x14ac:dyDescent="0.25">
      <c r="A126" s="15"/>
      <c r="B126" s="16"/>
      <c r="C126" s="15"/>
      <c r="D126" s="15"/>
      <c r="E126" s="15"/>
      <c r="F126" s="15">
        <v>193.96</v>
      </c>
      <c r="G126" s="15"/>
      <c r="H126" s="19">
        <f t="shared" si="1"/>
        <v>193.96</v>
      </c>
      <c r="J126" s="36" t="s">
        <v>138</v>
      </c>
      <c r="K126" s="36"/>
      <c r="L126" s="30">
        <v>43038</v>
      </c>
      <c r="M126" s="29" t="s">
        <v>139</v>
      </c>
      <c r="O126" s="31" t="s">
        <v>133</v>
      </c>
    </row>
    <row r="127" spans="1:15" s="29" customFormat="1" ht="13.2" hidden="1" x14ac:dyDescent="0.25">
      <c r="A127" s="15"/>
      <c r="B127" s="16"/>
      <c r="C127" s="15">
        <v>2.4</v>
      </c>
      <c r="D127" s="15"/>
      <c r="E127" s="15"/>
      <c r="F127" s="15"/>
      <c r="G127" s="15"/>
      <c r="H127" s="19">
        <f t="shared" si="1"/>
        <v>2.4</v>
      </c>
      <c r="J127" s="36" t="s">
        <v>140</v>
      </c>
      <c r="K127" s="36"/>
      <c r="L127" s="30">
        <v>42963</v>
      </c>
      <c r="M127" s="29" t="s">
        <v>141</v>
      </c>
      <c r="O127" s="31" t="s">
        <v>133</v>
      </c>
    </row>
    <row r="128" spans="1:15" s="29" customFormat="1" ht="13.2" hidden="1" x14ac:dyDescent="0.25">
      <c r="A128" s="15"/>
      <c r="B128" s="16"/>
      <c r="C128" s="15">
        <v>2.4</v>
      </c>
      <c r="D128" s="15"/>
      <c r="E128" s="15"/>
      <c r="F128" s="15"/>
      <c r="G128" s="15"/>
      <c r="H128" s="19">
        <f t="shared" si="1"/>
        <v>2.4</v>
      </c>
      <c r="J128" s="36" t="s">
        <v>140</v>
      </c>
      <c r="K128" s="36"/>
      <c r="L128" s="30">
        <v>42963</v>
      </c>
      <c r="M128" s="29" t="s">
        <v>141</v>
      </c>
      <c r="O128" s="31" t="s">
        <v>133</v>
      </c>
    </row>
    <row r="129" spans="1:15" s="29" customFormat="1" ht="13.2" hidden="1" x14ac:dyDescent="0.25">
      <c r="A129" s="15"/>
      <c r="B129" s="16"/>
      <c r="C129" s="15">
        <v>2.4</v>
      </c>
      <c r="D129" s="15"/>
      <c r="E129" s="15"/>
      <c r="F129" s="15"/>
      <c r="G129" s="15"/>
      <c r="H129" s="19">
        <f t="shared" si="1"/>
        <v>2.4</v>
      </c>
      <c r="J129" s="36" t="s">
        <v>140</v>
      </c>
      <c r="K129" s="36"/>
      <c r="L129" s="30">
        <v>42969</v>
      </c>
      <c r="M129" s="29" t="s">
        <v>142</v>
      </c>
      <c r="O129" s="31" t="s">
        <v>133</v>
      </c>
    </row>
    <row r="130" spans="1:15" s="29" customFormat="1" ht="13.2" hidden="1" x14ac:dyDescent="0.25">
      <c r="A130" s="15"/>
      <c r="B130" s="16"/>
      <c r="C130" s="15">
        <v>2.4</v>
      </c>
      <c r="D130" s="15"/>
      <c r="E130" s="15"/>
      <c r="F130" s="15"/>
      <c r="G130" s="15"/>
      <c r="H130" s="19">
        <f t="shared" si="1"/>
        <v>2.4</v>
      </c>
      <c r="J130" s="36" t="s">
        <v>140</v>
      </c>
      <c r="K130" s="36"/>
      <c r="L130" s="30">
        <v>42969</v>
      </c>
      <c r="M130" s="29" t="s">
        <v>142</v>
      </c>
      <c r="O130" s="31" t="s">
        <v>133</v>
      </c>
    </row>
    <row r="131" spans="1:15" s="29" customFormat="1" ht="13.2" hidden="1" x14ac:dyDescent="0.25">
      <c r="A131" s="15"/>
      <c r="B131" s="16"/>
      <c r="C131" s="15">
        <v>2.4</v>
      </c>
      <c r="D131" s="15"/>
      <c r="E131" s="15"/>
      <c r="F131" s="15"/>
      <c r="G131" s="15"/>
      <c r="H131" s="19">
        <f t="shared" si="1"/>
        <v>2.4</v>
      </c>
      <c r="J131" s="36" t="s">
        <v>140</v>
      </c>
      <c r="K131" s="36"/>
      <c r="L131" s="30">
        <v>42972</v>
      </c>
      <c r="M131" s="29" t="s">
        <v>143</v>
      </c>
      <c r="O131" s="31" t="s">
        <v>133</v>
      </c>
    </row>
    <row r="132" spans="1:15" s="29" customFormat="1" ht="13.2" hidden="1" x14ac:dyDescent="0.25">
      <c r="A132" s="15"/>
      <c r="B132" s="16"/>
      <c r="C132" s="15">
        <v>2.4</v>
      </c>
      <c r="D132" s="15"/>
      <c r="E132" s="15"/>
      <c r="F132" s="15"/>
      <c r="G132" s="15"/>
      <c r="H132" s="19">
        <f t="shared" si="1"/>
        <v>2.4</v>
      </c>
      <c r="J132" s="36" t="s">
        <v>140</v>
      </c>
      <c r="K132" s="36"/>
      <c r="L132" s="30">
        <v>42972</v>
      </c>
      <c r="M132" s="29" t="s">
        <v>143</v>
      </c>
      <c r="O132" s="31" t="s">
        <v>133</v>
      </c>
    </row>
    <row r="133" spans="1:15" s="29" customFormat="1" ht="13.2" hidden="1" x14ac:dyDescent="0.25">
      <c r="A133" s="15"/>
      <c r="B133" s="16"/>
      <c r="C133" s="15">
        <v>1.5</v>
      </c>
      <c r="D133" s="15"/>
      <c r="E133" s="15"/>
      <c r="F133" s="15"/>
      <c r="G133" s="15"/>
      <c r="H133" s="19">
        <f t="shared" si="1"/>
        <v>1.5</v>
      </c>
      <c r="J133" s="36" t="s">
        <v>140</v>
      </c>
      <c r="K133" s="36"/>
      <c r="L133" s="30">
        <v>42977</v>
      </c>
      <c r="M133" s="29" t="s">
        <v>144</v>
      </c>
      <c r="O133" s="31" t="s">
        <v>133</v>
      </c>
    </row>
    <row r="134" spans="1:15" s="29" customFormat="1" ht="13.2" hidden="1" x14ac:dyDescent="0.25">
      <c r="A134" s="15"/>
      <c r="B134" s="16"/>
      <c r="C134" s="15">
        <v>2.4</v>
      </c>
      <c r="D134" s="15"/>
      <c r="E134" s="15"/>
      <c r="F134" s="15"/>
      <c r="G134" s="15"/>
      <c r="H134" s="19">
        <f t="shared" si="1"/>
        <v>2.4</v>
      </c>
      <c r="J134" s="36" t="s">
        <v>140</v>
      </c>
      <c r="K134" s="36"/>
      <c r="L134" s="30">
        <v>42977</v>
      </c>
      <c r="M134" s="29" t="s">
        <v>145</v>
      </c>
      <c r="O134" s="31" t="s">
        <v>133</v>
      </c>
    </row>
    <row r="135" spans="1:15" s="29" customFormat="1" ht="13.2" hidden="1" x14ac:dyDescent="0.25">
      <c r="A135" s="15"/>
      <c r="B135" s="16"/>
      <c r="C135" s="15">
        <v>2.4</v>
      </c>
      <c r="D135" s="15"/>
      <c r="E135" s="15"/>
      <c r="F135" s="15"/>
      <c r="G135" s="15"/>
      <c r="H135" s="19">
        <f t="shared" si="1"/>
        <v>2.4</v>
      </c>
      <c r="J135" s="36" t="s">
        <v>140</v>
      </c>
      <c r="K135" s="36"/>
      <c r="L135" s="30">
        <v>42978</v>
      </c>
      <c r="M135" s="29" t="s">
        <v>146</v>
      </c>
      <c r="O135" s="31" t="s">
        <v>133</v>
      </c>
    </row>
    <row r="136" spans="1:15" s="29" customFormat="1" ht="13.2" hidden="1" x14ac:dyDescent="0.25">
      <c r="A136" s="15"/>
      <c r="B136" s="16">
        <v>17.18</v>
      </c>
      <c r="C136" s="15"/>
      <c r="D136" s="15"/>
      <c r="E136" s="15"/>
      <c r="F136" s="15"/>
      <c r="G136" s="15"/>
      <c r="H136" s="19">
        <f t="shared" si="1"/>
        <v>17.18</v>
      </c>
      <c r="J136" s="36" t="s">
        <v>140</v>
      </c>
      <c r="K136" s="36"/>
      <c r="L136" s="30">
        <v>42978</v>
      </c>
      <c r="M136" s="29" t="s">
        <v>147</v>
      </c>
      <c r="O136" s="31" t="s">
        <v>133</v>
      </c>
    </row>
    <row r="137" spans="1:15" s="29" customFormat="1" ht="13.2" hidden="1" x14ac:dyDescent="0.25">
      <c r="A137" s="15"/>
      <c r="B137" s="16"/>
      <c r="C137" s="15">
        <v>63.6</v>
      </c>
      <c r="D137" s="15"/>
      <c r="E137" s="15"/>
      <c r="F137" s="15"/>
      <c r="G137" s="15"/>
      <c r="H137" s="19">
        <f t="shared" si="1"/>
        <v>63.6</v>
      </c>
      <c r="J137" s="36" t="s">
        <v>140</v>
      </c>
      <c r="K137" s="36"/>
      <c r="L137" s="30">
        <v>42979</v>
      </c>
      <c r="M137" s="29" t="s">
        <v>148</v>
      </c>
      <c r="O137" s="31" t="s">
        <v>133</v>
      </c>
    </row>
    <row r="138" spans="1:15" s="29" customFormat="1" ht="13.2" hidden="1" x14ac:dyDescent="0.25">
      <c r="A138" s="15"/>
      <c r="B138" s="16">
        <v>10.99</v>
      </c>
      <c r="C138" s="15"/>
      <c r="D138" s="15"/>
      <c r="E138" s="15"/>
      <c r="F138" s="15"/>
      <c r="G138" s="15"/>
      <c r="H138" s="19">
        <f t="shared" si="1"/>
        <v>10.99</v>
      </c>
      <c r="J138" s="36" t="s">
        <v>140</v>
      </c>
      <c r="K138" s="36"/>
      <c r="L138" s="30">
        <v>42998</v>
      </c>
      <c r="M138" s="29" t="s">
        <v>149</v>
      </c>
      <c r="O138" s="31" t="s">
        <v>133</v>
      </c>
    </row>
    <row r="139" spans="1:15" s="29" customFormat="1" ht="13.2" hidden="1" x14ac:dyDescent="0.25">
      <c r="A139" s="15"/>
      <c r="B139" s="16">
        <v>29</v>
      </c>
      <c r="C139" s="15"/>
      <c r="D139" s="15"/>
      <c r="E139" s="15"/>
      <c r="F139" s="15"/>
      <c r="G139" s="15"/>
      <c r="H139" s="19">
        <f t="shared" si="1"/>
        <v>29</v>
      </c>
      <c r="J139" s="36" t="s">
        <v>140</v>
      </c>
      <c r="K139" s="36"/>
      <c r="L139" s="30">
        <v>43017</v>
      </c>
      <c r="M139" s="29" t="s">
        <v>150</v>
      </c>
      <c r="O139" s="31" t="s">
        <v>133</v>
      </c>
    </row>
    <row r="140" spans="1:15" s="29" customFormat="1" ht="13.2" hidden="1" x14ac:dyDescent="0.25">
      <c r="A140" s="15"/>
      <c r="B140" s="16">
        <v>19</v>
      </c>
      <c r="C140" s="15"/>
      <c r="D140" s="15"/>
      <c r="E140" s="15"/>
      <c r="F140" s="15"/>
      <c r="G140" s="15"/>
      <c r="H140" s="19">
        <f t="shared" ref="H140:H155" si="2">SUM(A140:G140)</f>
        <v>19</v>
      </c>
      <c r="J140" s="36" t="s">
        <v>140</v>
      </c>
      <c r="K140" s="36"/>
      <c r="L140" s="30">
        <v>43049</v>
      </c>
      <c r="M140" s="29" t="s">
        <v>151</v>
      </c>
      <c r="O140" s="31" t="s">
        <v>133</v>
      </c>
    </row>
    <row r="141" spans="1:15" s="29" customFormat="1" ht="13.2" hidden="1" x14ac:dyDescent="0.25">
      <c r="A141" s="15"/>
      <c r="B141" s="16">
        <v>18.04</v>
      </c>
      <c r="C141" s="15"/>
      <c r="D141" s="15"/>
      <c r="E141" s="15"/>
      <c r="F141" s="15"/>
      <c r="G141" s="15"/>
      <c r="H141" s="19">
        <f t="shared" si="2"/>
        <v>18.04</v>
      </c>
      <c r="J141" s="36" t="s">
        <v>140</v>
      </c>
      <c r="K141" s="36"/>
      <c r="L141" s="30">
        <v>43054</v>
      </c>
      <c r="M141" s="29" t="s">
        <v>152</v>
      </c>
      <c r="O141" s="31" t="s">
        <v>133</v>
      </c>
    </row>
    <row r="142" spans="1:15" s="29" customFormat="1" ht="13.2" hidden="1" x14ac:dyDescent="0.25">
      <c r="A142" s="15"/>
      <c r="B142" s="16">
        <v>13.6</v>
      </c>
      <c r="C142" s="15"/>
      <c r="D142" s="15"/>
      <c r="E142" s="15"/>
      <c r="F142" s="15"/>
      <c r="G142" s="15"/>
      <c r="H142" s="19">
        <f t="shared" si="2"/>
        <v>13.6</v>
      </c>
      <c r="J142" s="36" t="s">
        <v>153</v>
      </c>
      <c r="K142" s="36"/>
      <c r="L142" s="30">
        <v>43012</v>
      </c>
      <c r="M142" s="29" t="s">
        <v>154</v>
      </c>
      <c r="O142" s="31" t="s">
        <v>133</v>
      </c>
    </row>
    <row r="143" spans="1:15" s="29" customFormat="1" ht="13.2" hidden="1" x14ac:dyDescent="0.25">
      <c r="A143" s="15"/>
      <c r="B143" s="16">
        <v>11.4</v>
      </c>
      <c r="C143" s="15"/>
      <c r="D143" s="15"/>
      <c r="E143" s="15"/>
      <c r="F143" s="15"/>
      <c r="G143" s="15"/>
      <c r="H143" s="19">
        <f t="shared" si="2"/>
        <v>11.4</v>
      </c>
      <c r="J143" s="36" t="s">
        <v>153</v>
      </c>
      <c r="K143" s="36"/>
      <c r="L143" s="30">
        <v>43060</v>
      </c>
      <c r="M143" s="29" t="s">
        <v>155</v>
      </c>
      <c r="O143" s="31" t="s">
        <v>133</v>
      </c>
    </row>
    <row r="144" spans="1:15" s="29" customFormat="1" ht="13.2" hidden="1" x14ac:dyDescent="0.25">
      <c r="A144" s="15"/>
      <c r="B144" s="16">
        <v>11.8</v>
      </c>
      <c r="C144" s="15"/>
      <c r="D144" s="15"/>
      <c r="E144" s="15"/>
      <c r="F144" s="15"/>
      <c r="G144" s="15"/>
      <c r="H144" s="19">
        <f t="shared" si="2"/>
        <v>11.8</v>
      </c>
      <c r="J144" s="36" t="s">
        <v>153</v>
      </c>
      <c r="K144" s="36"/>
      <c r="L144" s="30">
        <v>43063</v>
      </c>
      <c r="M144" s="29" t="s">
        <v>156</v>
      </c>
      <c r="O144" s="31" t="s">
        <v>133</v>
      </c>
    </row>
    <row r="145" spans="1:15" s="29" customFormat="1" ht="13.2" hidden="1" x14ac:dyDescent="0.25">
      <c r="A145" s="15"/>
      <c r="B145" s="16">
        <v>20.8</v>
      </c>
      <c r="C145" s="15"/>
      <c r="D145" s="15"/>
      <c r="E145" s="15"/>
      <c r="F145" s="15"/>
      <c r="G145" s="15"/>
      <c r="H145" s="19">
        <f t="shared" si="2"/>
        <v>20.8</v>
      </c>
      <c r="J145" s="36" t="s">
        <v>153</v>
      </c>
      <c r="K145" s="36"/>
      <c r="L145" s="30">
        <v>43067</v>
      </c>
      <c r="M145" s="29" t="s">
        <v>157</v>
      </c>
      <c r="O145" s="31" t="s">
        <v>133</v>
      </c>
    </row>
    <row r="146" spans="1:15" s="29" customFormat="1" ht="13.2" hidden="1" x14ac:dyDescent="0.25">
      <c r="A146" s="15"/>
      <c r="B146" s="16">
        <v>25</v>
      </c>
      <c r="C146" s="15"/>
      <c r="D146" s="15"/>
      <c r="E146" s="15"/>
      <c r="F146" s="15"/>
      <c r="G146" s="15"/>
      <c r="H146" s="19">
        <f t="shared" si="2"/>
        <v>25</v>
      </c>
      <c r="J146" s="36" t="s">
        <v>153</v>
      </c>
      <c r="K146" s="36"/>
      <c r="L146" s="30">
        <v>43074</v>
      </c>
      <c r="M146" s="29" t="s">
        <v>158</v>
      </c>
      <c r="O146" s="31" t="s">
        <v>133</v>
      </c>
    </row>
    <row r="147" spans="1:15" s="29" customFormat="1" ht="13.2" hidden="1" x14ac:dyDescent="0.25">
      <c r="A147" s="15"/>
      <c r="B147" s="16">
        <v>20</v>
      </c>
      <c r="C147" s="15"/>
      <c r="D147" s="15"/>
      <c r="E147" s="15"/>
      <c r="F147" s="15"/>
      <c r="G147" s="15"/>
      <c r="H147" s="19">
        <f t="shared" si="2"/>
        <v>20</v>
      </c>
      <c r="J147" s="36" t="s">
        <v>153</v>
      </c>
      <c r="K147" s="36"/>
      <c r="L147" s="30">
        <v>43090</v>
      </c>
      <c r="M147" s="29" t="s">
        <v>159</v>
      </c>
      <c r="O147" s="31" t="s">
        <v>133</v>
      </c>
    </row>
    <row r="148" spans="1:15" s="29" customFormat="1" ht="13.2" hidden="1" x14ac:dyDescent="0.25">
      <c r="A148" s="15"/>
      <c r="B148" s="16"/>
      <c r="C148" s="15"/>
      <c r="D148" s="15"/>
      <c r="E148" s="15"/>
      <c r="F148" s="15">
        <f>766.87+294.55</f>
        <v>1061.42</v>
      </c>
      <c r="G148" s="15"/>
      <c r="H148" s="19">
        <f t="shared" si="2"/>
        <v>1061.42</v>
      </c>
      <c r="J148" s="36" t="s">
        <v>160</v>
      </c>
      <c r="K148" s="36"/>
      <c r="L148" s="30">
        <v>43165</v>
      </c>
      <c r="M148" s="26" t="s">
        <v>161</v>
      </c>
      <c r="O148" s="31" t="s">
        <v>162</v>
      </c>
    </row>
    <row r="149" spans="1:15" s="29" customFormat="1" ht="26.4" hidden="1" x14ac:dyDescent="0.25">
      <c r="A149" s="15"/>
      <c r="B149" s="16"/>
      <c r="C149" s="15"/>
      <c r="D149" s="15">
        <v>1701.86</v>
      </c>
      <c r="E149" s="15"/>
      <c r="F149" s="15"/>
      <c r="G149" s="15"/>
      <c r="H149" s="19">
        <f t="shared" si="2"/>
        <v>1701.86</v>
      </c>
      <c r="J149" s="36" t="s">
        <v>163</v>
      </c>
      <c r="K149" s="36"/>
      <c r="L149" s="30">
        <v>43165</v>
      </c>
      <c r="M149" s="26" t="s">
        <v>164</v>
      </c>
      <c r="O149" s="31" t="s">
        <v>162</v>
      </c>
    </row>
    <row r="150" spans="1:15" s="29" customFormat="1" ht="13.2" hidden="1" x14ac:dyDescent="0.25">
      <c r="A150" s="15"/>
      <c r="B150" s="16">
        <v>2.23</v>
      </c>
      <c r="C150" s="15"/>
      <c r="D150" s="15"/>
      <c r="E150" s="15"/>
      <c r="F150" s="15"/>
      <c r="G150" s="15"/>
      <c r="H150" s="19">
        <f t="shared" si="2"/>
        <v>2.23</v>
      </c>
      <c r="J150" s="36" t="s">
        <v>165</v>
      </c>
      <c r="K150" s="36"/>
      <c r="L150" s="30">
        <v>43039</v>
      </c>
      <c r="M150" s="26" t="s">
        <v>166</v>
      </c>
      <c r="O150" s="31" t="s">
        <v>162</v>
      </c>
    </row>
    <row r="151" spans="1:15" s="29" customFormat="1" ht="13.2" hidden="1" x14ac:dyDescent="0.25">
      <c r="A151" s="15"/>
      <c r="B151" s="16">
        <v>2.23</v>
      </c>
      <c r="C151" s="15"/>
      <c r="D151" s="15"/>
      <c r="E151" s="15"/>
      <c r="F151" s="15"/>
      <c r="G151" s="15"/>
      <c r="H151" s="19">
        <f t="shared" si="2"/>
        <v>2.23</v>
      </c>
      <c r="J151" s="36" t="s">
        <v>165</v>
      </c>
      <c r="K151" s="36"/>
      <c r="L151" s="30">
        <v>43041</v>
      </c>
      <c r="M151" s="26" t="s">
        <v>167</v>
      </c>
      <c r="O151" s="31" t="s">
        <v>162</v>
      </c>
    </row>
    <row r="152" spans="1:15" s="29" customFormat="1" ht="13.2" hidden="1" x14ac:dyDescent="0.25">
      <c r="A152" s="15"/>
      <c r="B152" s="16">
        <v>64.22</v>
      </c>
      <c r="C152" s="15"/>
      <c r="D152" s="15"/>
      <c r="E152" s="15"/>
      <c r="F152" s="15"/>
      <c r="G152" s="15"/>
      <c r="H152" s="19">
        <f t="shared" si="2"/>
        <v>64.22</v>
      </c>
      <c r="J152" s="36" t="s">
        <v>165</v>
      </c>
      <c r="K152" s="36"/>
      <c r="L152" s="30">
        <v>43044</v>
      </c>
      <c r="M152" s="26" t="s">
        <v>168</v>
      </c>
      <c r="O152" s="31" t="s">
        <v>162</v>
      </c>
    </row>
    <row r="153" spans="1:15" s="29" customFormat="1" ht="13.2" hidden="1" x14ac:dyDescent="0.25">
      <c r="A153" s="15"/>
      <c r="B153" s="16"/>
      <c r="C153" s="15"/>
      <c r="D153" s="15"/>
      <c r="E153" s="15"/>
      <c r="F153" s="15">
        <f>25.7/2</f>
        <v>12.85</v>
      </c>
      <c r="G153" s="15"/>
      <c r="H153" s="19">
        <f t="shared" si="2"/>
        <v>12.85</v>
      </c>
      <c r="J153" s="36" t="s">
        <v>165</v>
      </c>
      <c r="K153" s="36"/>
      <c r="L153" s="30">
        <v>43038</v>
      </c>
      <c r="M153" s="26" t="s">
        <v>169</v>
      </c>
      <c r="O153" s="31" t="s">
        <v>162</v>
      </c>
    </row>
    <row r="154" spans="1:15" s="29" customFormat="1" ht="13.2" hidden="1" x14ac:dyDescent="0.25">
      <c r="A154" s="15"/>
      <c r="B154" s="16"/>
      <c r="C154" s="15"/>
      <c r="D154" s="15"/>
      <c r="E154" s="15"/>
      <c r="F154" s="15">
        <f>42.95/2</f>
        <v>21.475000000000001</v>
      </c>
      <c r="G154" s="15"/>
      <c r="H154" s="19">
        <f t="shared" si="2"/>
        <v>21.475000000000001</v>
      </c>
      <c r="J154" s="36" t="s">
        <v>165</v>
      </c>
      <c r="K154" s="36"/>
      <c r="L154" s="30">
        <v>43043</v>
      </c>
      <c r="M154" s="26" t="s">
        <v>169</v>
      </c>
      <c r="O154" s="31" t="s">
        <v>162</v>
      </c>
    </row>
    <row r="155" spans="1:15" s="29" customFormat="1" ht="13.2" hidden="1" x14ac:dyDescent="0.25">
      <c r="A155" s="15"/>
      <c r="B155" s="16"/>
      <c r="C155" s="15"/>
      <c r="D155" s="15"/>
      <c r="E155" s="15"/>
      <c r="F155" s="15">
        <f>51.04/2</f>
        <v>25.52</v>
      </c>
      <c r="G155" s="15"/>
      <c r="H155" s="19">
        <f t="shared" si="2"/>
        <v>25.52</v>
      </c>
      <c r="J155" s="36" t="s">
        <v>165</v>
      </c>
      <c r="K155" s="36"/>
      <c r="L155" s="30">
        <v>43042</v>
      </c>
      <c r="M155" s="26" t="s">
        <v>169</v>
      </c>
      <c r="O155" s="31"/>
    </row>
    <row r="156" spans="1:15" ht="31.5" hidden="1" customHeight="1" x14ac:dyDescent="0.25">
      <c r="A156" s="38"/>
      <c r="B156" s="22"/>
      <c r="C156" s="38"/>
      <c r="D156" s="38"/>
      <c r="E156" s="38"/>
      <c r="F156" s="38">
        <v>72.27</v>
      </c>
      <c r="G156" s="18"/>
      <c r="H156" s="19">
        <f t="shared" ref="H156:H163" si="3">SUM(A156:F156)</f>
        <v>72.27</v>
      </c>
      <c r="I156" s="18"/>
      <c r="J156" s="15" t="s">
        <v>170</v>
      </c>
      <c r="K156" s="15"/>
      <c r="L156" s="39">
        <v>43165</v>
      </c>
      <c r="M156" s="40" t="s">
        <v>171</v>
      </c>
      <c r="O156" s="37" t="s">
        <v>172</v>
      </c>
    </row>
    <row r="157" spans="1:15" ht="22.5" hidden="1" customHeight="1" x14ac:dyDescent="0.25">
      <c r="A157" s="38"/>
      <c r="B157" s="22">
        <v>20</v>
      </c>
      <c r="C157" s="38"/>
      <c r="D157" s="38"/>
      <c r="E157" s="38"/>
      <c r="F157" s="38"/>
      <c r="G157" s="18"/>
      <c r="H157" s="19">
        <f t="shared" si="3"/>
        <v>20</v>
      </c>
      <c r="I157" s="18"/>
      <c r="J157" s="15" t="s">
        <v>173</v>
      </c>
      <c r="K157" s="15"/>
      <c r="L157" s="39">
        <v>43108</v>
      </c>
      <c r="M157" s="40" t="s">
        <v>174</v>
      </c>
      <c r="O157" s="37" t="s">
        <v>172</v>
      </c>
    </row>
    <row r="158" spans="1:15" ht="22.5" hidden="1" customHeight="1" x14ac:dyDescent="0.25">
      <c r="A158" s="38"/>
      <c r="B158" s="22">
        <v>18</v>
      </c>
      <c r="C158" s="38"/>
      <c r="D158" s="38"/>
      <c r="E158" s="38"/>
      <c r="F158" s="38"/>
      <c r="G158" s="18"/>
      <c r="H158" s="19">
        <f t="shared" si="3"/>
        <v>18</v>
      </c>
      <c r="I158" s="18"/>
      <c r="J158" s="15" t="s">
        <v>173</v>
      </c>
      <c r="K158" s="15"/>
      <c r="L158" s="39">
        <v>43111</v>
      </c>
      <c r="M158" s="40" t="s">
        <v>175</v>
      </c>
      <c r="O158" s="37" t="s">
        <v>172</v>
      </c>
    </row>
    <row r="159" spans="1:15" ht="22.5" hidden="1" customHeight="1" x14ac:dyDescent="0.25">
      <c r="A159" s="38"/>
      <c r="B159" s="22">
        <v>24</v>
      </c>
      <c r="C159" s="38"/>
      <c r="D159" s="38"/>
      <c r="E159" s="38"/>
      <c r="F159" s="38"/>
      <c r="G159" s="18"/>
      <c r="H159" s="19">
        <f t="shared" si="3"/>
        <v>24</v>
      </c>
      <c r="I159" s="18"/>
      <c r="J159" s="15" t="s">
        <v>173</v>
      </c>
      <c r="K159" s="15"/>
      <c r="L159" s="39">
        <v>43149</v>
      </c>
      <c r="M159" s="40" t="s">
        <v>176</v>
      </c>
      <c r="O159" s="37" t="s">
        <v>172</v>
      </c>
    </row>
    <row r="160" spans="1:15" ht="28.5" hidden="1" customHeight="1" x14ac:dyDescent="0.25">
      <c r="A160" s="38"/>
      <c r="B160" s="22">
        <v>13.4</v>
      </c>
      <c r="C160" s="38"/>
      <c r="D160" s="38"/>
      <c r="E160" s="38"/>
      <c r="F160" s="38"/>
      <c r="G160" s="18"/>
      <c r="H160" s="19">
        <f t="shared" si="3"/>
        <v>13.4</v>
      </c>
      <c r="I160" s="18"/>
      <c r="J160" s="15" t="s">
        <v>173</v>
      </c>
      <c r="K160" s="15"/>
      <c r="L160" s="39">
        <v>43173</v>
      </c>
      <c r="M160" s="40" t="s">
        <v>177</v>
      </c>
      <c r="O160" s="37" t="s">
        <v>172</v>
      </c>
    </row>
    <row r="161" spans="1:15" ht="22.5" hidden="1" customHeight="1" x14ac:dyDescent="0.25">
      <c r="A161" s="38"/>
      <c r="B161" s="22"/>
      <c r="C161" s="38">
        <v>14.2</v>
      </c>
      <c r="D161" s="38"/>
      <c r="E161" s="38"/>
      <c r="F161" s="38"/>
      <c r="G161" s="18"/>
      <c r="H161" s="19">
        <f t="shared" si="3"/>
        <v>14.2</v>
      </c>
      <c r="I161" s="18"/>
      <c r="J161" s="15" t="s">
        <v>173</v>
      </c>
      <c r="K161" s="15"/>
      <c r="L161" s="39">
        <v>43173</v>
      </c>
      <c r="M161" s="40" t="s">
        <v>178</v>
      </c>
      <c r="O161" s="37" t="s">
        <v>172</v>
      </c>
    </row>
    <row r="162" spans="1:15" ht="22.5" hidden="1" customHeight="1" x14ac:dyDescent="0.25">
      <c r="A162" s="38"/>
      <c r="B162" s="22">
        <v>20.2</v>
      </c>
      <c r="C162" s="38"/>
      <c r="D162" s="38"/>
      <c r="E162" s="38"/>
      <c r="F162" s="38"/>
      <c r="G162" s="18"/>
      <c r="H162" s="19">
        <f t="shared" si="3"/>
        <v>20.2</v>
      </c>
      <c r="I162" s="18"/>
      <c r="J162" s="15" t="s">
        <v>173</v>
      </c>
      <c r="K162" s="15"/>
      <c r="L162" s="39">
        <v>43187</v>
      </c>
      <c r="M162" s="40" t="s">
        <v>179</v>
      </c>
      <c r="O162" s="37" t="s">
        <v>172</v>
      </c>
    </row>
    <row r="163" spans="1:15" s="29" customFormat="1" ht="13.2" hidden="1" x14ac:dyDescent="0.25">
      <c r="A163" s="15"/>
      <c r="B163" s="16"/>
      <c r="C163" s="15"/>
      <c r="D163" s="15"/>
      <c r="E163" s="15"/>
      <c r="F163" s="15"/>
      <c r="G163" s="15"/>
      <c r="H163" s="10">
        <f t="shared" si="3"/>
        <v>0</v>
      </c>
      <c r="J163" s="36"/>
      <c r="K163" s="36"/>
      <c r="L163" s="30"/>
      <c r="O163" s="37"/>
    </row>
    <row r="164" spans="1:15" ht="30" hidden="1" customHeight="1" x14ac:dyDescent="0.25">
      <c r="A164" s="41">
        <f>SUM(A10:A163)</f>
        <v>98.47</v>
      </c>
      <c r="B164" s="41">
        <f>SUM(B10:B163)</f>
        <v>617.93000000000006</v>
      </c>
      <c r="C164" s="41">
        <f>SUM(C10:C163)</f>
        <v>407.55</v>
      </c>
      <c r="D164" s="41">
        <f>SUM(D10:D163)</f>
        <v>7336.7599999999993</v>
      </c>
      <c r="E164" s="41"/>
      <c r="F164" s="41">
        <f>SUM(F10:F163)</f>
        <v>1443.8749999999998</v>
      </c>
      <c r="G164" s="41"/>
      <c r="H164" s="41">
        <f>SUM(H10:H163)</f>
        <v>9904.5850000000028</v>
      </c>
      <c r="I164" s="15"/>
      <c r="J164" s="42"/>
      <c r="K164" s="42"/>
      <c r="L164" s="39"/>
      <c r="M164" s="15"/>
      <c r="O164" s="37"/>
    </row>
    <row r="165" spans="1:15" ht="30" hidden="1" customHeight="1" x14ac:dyDescent="0.25">
      <c r="A165" s="16"/>
      <c r="B165" s="16"/>
      <c r="C165" s="16"/>
      <c r="D165" s="16"/>
      <c r="E165" s="16"/>
      <c r="F165" s="16"/>
      <c r="G165" s="16"/>
      <c r="H165" s="14"/>
      <c r="I165" s="15"/>
      <c r="J165" s="42"/>
      <c r="K165" s="42"/>
      <c r="L165" s="39"/>
      <c r="M165" s="15"/>
    </row>
    <row r="166" spans="1:15" ht="30" hidden="1" customHeight="1" x14ac:dyDescent="0.25">
      <c r="A166" s="43"/>
      <c r="B166" s="43"/>
      <c r="C166" s="43"/>
      <c r="D166" s="43"/>
      <c r="E166" s="43"/>
      <c r="F166" s="43"/>
      <c r="G166" s="43"/>
      <c r="H166" s="44"/>
      <c r="I166" s="7"/>
      <c r="J166" s="45"/>
      <c r="K166" s="45"/>
      <c r="L166" s="46"/>
      <c r="M166" s="47"/>
    </row>
    <row r="167" spans="1:15" s="15" customFormat="1" ht="15.75" hidden="1" customHeight="1" x14ac:dyDescent="0.25">
      <c r="A167" s="48" t="s">
        <v>0</v>
      </c>
      <c r="B167" s="49"/>
      <c r="C167" s="48"/>
      <c r="D167" s="48"/>
      <c r="E167" s="48"/>
      <c r="F167" s="48"/>
      <c r="H167" s="10"/>
      <c r="L167" s="39"/>
      <c r="O167" s="16"/>
    </row>
    <row r="168" spans="1:15" s="10" customFormat="1" ht="15.75" hidden="1" customHeight="1" x14ac:dyDescent="0.25">
      <c r="A168" s="50" t="s">
        <v>1</v>
      </c>
      <c r="B168" s="50"/>
      <c r="C168" s="50"/>
      <c r="D168" s="50"/>
      <c r="E168" s="50"/>
      <c r="F168" s="50"/>
      <c r="L168" s="12"/>
      <c r="O168" s="14"/>
    </row>
    <row r="169" spans="1:15" s="10" customFormat="1" ht="15.75" hidden="1" customHeight="1" x14ac:dyDescent="0.25">
      <c r="A169" s="48" t="s">
        <v>180</v>
      </c>
      <c r="B169" s="49"/>
      <c r="C169" s="48"/>
      <c r="D169" s="48"/>
      <c r="E169" s="48"/>
      <c r="F169" s="48"/>
      <c r="L169" s="12"/>
      <c r="O169" s="14"/>
    </row>
    <row r="170" spans="1:15" s="10" customFormat="1" ht="13.5" hidden="1" customHeight="1" x14ac:dyDescent="0.25">
      <c r="B170" s="14"/>
      <c r="J170" s="11"/>
      <c r="K170" s="11"/>
      <c r="L170" s="12"/>
      <c r="M170" s="13"/>
    </row>
    <row r="171" spans="1:15" s="10" customFormat="1" ht="13.5" hidden="1" customHeight="1" x14ac:dyDescent="0.25">
      <c r="A171" s="15" t="s">
        <v>3</v>
      </c>
      <c r="B171" s="16"/>
      <c r="C171" s="17">
        <f>'[1]SUMMARY 2018.19'!B2</f>
        <v>43555</v>
      </c>
      <c r="J171" s="11"/>
      <c r="K171" s="11"/>
      <c r="L171" s="12"/>
      <c r="M171" s="13"/>
    </row>
    <row r="172" spans="1:15" s="10" customFormat="1" ht="36.9" hidden="1" customHeight="1" x14ac:dyDescent="0.25">
      <c r="A172" s="65" t="s">
        <v>4</v>
      </c>
      <c r="B172" s="65"/>
      <c r="C172" s="65"/>
      <c r="D172" s="65"/>
      <c r="E172" s="65"/>
      <c r="F172" s="65"/>
      <c r="G172" s="65"/>
      <c r="H172" s="65"/>
      <c r="I172" s="65"/>
      <c r="J172" s="65"/>
      <c r="K172" s="65"/>
      <c r="L172" s="65"/>
      <c r="M172" s="65"/>
    </row>
    <row r="173" spans="1:15" ht="30" hidden="1" customHeight="1" x14ac:dyDescent="0.25">
      <c r="A173" s="7"/>
      <c r="B173" s="32"/>
      <c r="C173" s="7"/>
      <c r="D173" s="7"/>
      <c r="E173" s="7"/>
      <c r="F173" s="7"/>
      <c r="G173" s="7"/>
      <c r="H173" s="51"/>
      <c r="I173" s="7"/>
      <c r="J173" s="45"/>
      <c r="K173" s="45"/>
      <c r="L173" s="46"/>
      <c r="M173" s="47"/>
    </row>
    <row r="174" spans="1:15" ht="39.6" hidden="1" x14ac:dyDescent="0.25">
      <c r="A174" s="19" t="s">
        <v>5</v>
      </c>
      <c r="B174" s="19" t="s">
        <v>6</v>
      </c>
      <c r="C174" s="19" t="s">
        <v>7</v>
      </c>
      <c r="D174" s="19" t="s">
        <v>8</v>
      </c>
      <c r="E174" s="19"/>
      <c r="F174" s="19" t="s">
        <v>9</v>
      </c>
      <c r="G174" s="18"/>
      <c r="H174" s="19" t="s">
        <v>10</v>
      </c>
      <c r="I174" s="18"/>
      <c r="J174" s="18" t="s">
        <v>11</v>
      </c>
      <c r="K174" s="18"/>
      <c r="L174" s="21" t="s">
        <v>12</v>
      </c>
      <c r="M174" s="18" t="s">
        <v>13</v>
      </c>
      <c r="O174" s="15"/>
    </row>
    <row r="175" spans="1:15" ht="22.5" hidden="1" customHeight="1" x14ac:dyDescent="0.25">
      <c r="A175" s="38"/>
      <c r="B175" s="22">
        <v>12.18</v>
      </c>
      <c r="C175" s="38"/>
      <c r="D175" s="38"/>
      <c r="E175" s="38"/>
      <c r="F175" s="38"/>
      <c r="G175" s="18"/>
      <c r="H175" s="19">
        <f t="shared" ref="H175:H191" si="4">SUM(A175:F175)</f>
        <v>12.18</v>
      </c>
      <c r="I175" s="18"/>
      <c r="J175" s="15" t="s">
        <v>173</v>
      </c>
      <c r="K175" s="15"/>
      <c r="L175" s="39">
        <v>43195</v>
      </c>
      <c r="M175" s="40" t="s">
        <v>181</v>
      </c>
      <c r="O175" s="37" t="s">
        <v>172</v>
      </c>
    </row>
    <row r="176" spans="1:15" ht="22.5" hidden="1" customHeight="1" x14ac:dyDescent="0.25">
      <c r="A176" s="38"/>
      <c r="B176" s="22">
        <v>25</v>
      </c>
      <c r="C176" s="38"/>
      <c r="D176" s="38"/>
      <c r="E176" s="38"/>
      <c r="F176" s="38"/>
      <c r="G176" s="18"/>
      <c r="H176" s="19">
        <f t="shared" si="4"/>
        <v>25</v>
      </c>
      <c r="I176" s="18"/>
      <c r="J176" s="15" t="s">
        <v>173</v>
      </c>
      <c r="K176" s="15"/>
      <c r="L176" s="39">
        <v>43199</v>
      </c>
      <c r="M176" s="40" t="s">
        <v>182</v>
      </c>
      <c r="O176" s="37" t="s">
        <v>172</v>
      </c>
    </row>
    <row r="177" spans="1:16" ht="22.5" hidden="1" customHeight="1" x14ac:dyDescent="0.25">
      <c r="A177" s="38"/>
      <c r="B177" s="22">
        <v>25</v>
      </c>
      <c r="C177" s="38"/>
      <c r="D177" s="38"/>
      <c r="E177" s="38"/>
      <c r="F177" s="38"/>
      <c r="G177" s="18"/>
      <c r="H177" s="19">
        <f t="shared" si="4"/>
        <v>25</v>
      </c>
      <c r="I177" s="18"/>
      <c r="J177" s="15" t="s">
        <v>173</v>
      </c>
      <c r="K177" s="15"/>
      <c r="L177" s="39">
        <v>43200</v>
      </c>
      <c r="M177" s="40" t="s">
        <v>183</v>
      </c>
      <c r="O177" s="37" t="s">
        <v>172</v>
      </c>
    </row>
    <row r="178" spans="1:16" ht="22.5" hidden="1" customHeight="1" x14ac:dyDescent="0.25">
      <c r="A178" s="38"/>
      <c r="B178" s="22">
        <v>24.6</v>
      </c>
      <c r="C178" s="38"/>
      <c r="D178" s="38"/>
      <c r="E178" s="38"/>
      <c r="F178" s="38"/>
      <c r="G178" s="18"/>
      <c r="H178" s="19">
        <f t="shared" si="4"/>
        <v>24.6</v>
      </c>
      <c r="I178" s="18"/>
      <c r="J178" s="15" t="s">
        <v>173</v>
      </c>
      <c r="K178" s="15"/>
      <c r="L178" s="39">
        <v>43214</v>
      </c>
      <c r="M178" s="40" t="s">
        <v>184</v>
      </c>
      <c r="O178" s="37" t="s">
        <v>172</v>
      </c>
    </row>
    <row r="179" spans="1:16" ht="22.5" hidden="1" customHeight="1" x14ac:dyDescent="0.25">
      <c r="A179" s="38"/>
      <c r="B179" s="16">
        <v>20.8</v>
      </c>
      <c r="C179" s="38"/>
      <c r="D179" s="38"/>
      <c r="E179" s="38"/>
      <c r="F179" s="38"/>
      <c r="G179" s="18"/>
      <c r="H179" s="19">
        <f t="shared" si="4"/>
        <v>20.8</v>
      </c>
      <c r="I179" s="18"/>
      <c r="J179" s="15" t="s">
        <v>185</v>
      </c>
      <c r="K179" s="15"/>
      <c r="L179" s="39">
        <v>43221</v>
      </c>
      <c r="M179" s="40" t="s">
        <v>186</v>
      </c>
      <c r="O179" s="37" t="s">
        <v>172</v>
      </c>
    </row>
    <row r="180" spans="1:16" ht="22.5" hidden="1" customHeight="1" x14ac:dyDescent="0.25">
      <c r="A180" s="38"/>
      <c r="B180" s="16">
        <v>12</v>
      </c>
      <c r="C180" s="38"/>
      <c r="D180" s="38"/>
      <c r="E180" s="38"/>
      <c r="F180" s="38"/>
      <c r="G180" s="18"/>
      <c r="H180" s="19">
        <f t="shared" si="4"/>
        <v>12</v>
      </c>
      <c r="I180" s="18"/>
      <c r="J180" s="15" t="s">
        <v>185</v>
      </c>
      <c r="K180" s="15"/>
      <c r="L180" s="39">
        <v>43243</v>
      </c>
      <c r="M180" s="40" t="s">
        <v>187</v>
      </c>
      <c r="O180" s="37" t="s">
        <v>172</v>
      </c>
    </row>
    <row r="181" spans="1:16" ht="22.5" hidden="1" customHeight="1" x14ac:dyDescent="0.25">
      <c r="A181" s="38"/>
      <c r="B181" s="16">
        <v>25.6</v>
      </c>
      <c r="C181" s="38"/>
      <c r="D181" s="38"/>
      <c r="E181" s="38"/>
      <c r="F181" s="38"/>
      <c r="G181" s="18"/>
      <c r="H181" s="19">
        <f t="shared" si="4"/>
        <v>25.6</v>
      </c>
      <c r="I181" s="18"/>
      <c r="J181" s="15" t="s">
        <v>185</v>
      </c>
      <c r="K181" s="15"/>
      <c r="L181" s="39">
        <v>43260</v>
      </c>
      <c r="M181" s="40" t="s">
        <v>188</v>
      </c>
      <c r="O181" s="37" t="s">
        <v>172</v>
      </c>
    </row>
    <row r="182" spans="1:16" ht="21" hidden="1" customHeight="1" x14ac:dyDescent="0.25">
      <c r="A182" s="38"/>
      <c r="B182" s="16">
        <v>21.4</v>
      </c>
      <c r="C182" s="38"/>
      <c r="D182" s="38"/>
      <c r="E182" s="38"/>
      <c r="F182" s="38"/>
      <c r="G182" s="18"/>
      <c r="H182" s="19">
        <f t="shared" si="4"/>
        <v>21.4</v>
      </c>
      <c r="I182" s="18"/>
      <c r="J182" s="15" t="s">
        <v>185</v>
      </c>
      <c r="K182" s="15"/>
      <c r="L182" s="39">
        <v>43262</v>
      </c>
      <c r="M182" s="40" t="s">
        <v>189</v>
      </c>
      <c r="O182" s="37" t="s">
        <v>172</v>
      </c>
    </row>
    <row r="183" spans="1:16" ht="30" hidden="1" customHeight="1" x14ac:dyDescent="0.25">
      <c r="A183" s="7"/>
      <c r="B183" s="16">
        <v>32.799999999999997</v>
      </c>
      <c r="C183" s="7"/>
      <c r="D183" s="7"/>
      <c r="E183" s="7"/>
      <c r="F183" s="7"/>
      <c r="G183" s="7"/>
      <c r="H183" s="19">
        <f t="shared" si="4"/>
        <v>32.799999999999997</v>
      </c>
      <c r="I183" s="7"/>
      <c r="J183" s="15" t="s">
        <v>185</v>
      </c>
      <c r="K183" s="15"/>
      <c r="L183" s="39">
        <v>43270</v>
      </c>
      <c r="M183" s="40" t="s">
        <v>190</v>
      </c>
      <c r="O183" s="37" t="s">
        <v>172</v>
      </c>
      <c r="P183" s="52"/>
    </row>
    <row r="184" spans="1:16" s="15" customFormat="1" ht="25.95" hidden="1" customHeight="1" x14ac:dyDescent="0.25">
      <c r="A184" s="18"/>
      <c r="B184" s="22">
        <v>12.12</v>
      </c>
      <c r="C184" s="22"/>
      <c r="D184" s="22"/>
      <c r="E184" s="22"/>
      <c r="F184" s="18"/>
      <c r="G184" s="18"/>
      <c r="H184" s="19">
        <f t="shared" si="4"/>
        <v>12.12</v>
      </c>
      <c r="I184" s="18"/>
      <c r="J184" s="15" t="s">
        <v>191</v>
      </c>
      <c r="L184" s="53">
        <v>43359</v>
      </c>
      <c r="M184" s="15" t="s">
        <v>192</v>
      </c>
    </row>
    <row r="185" spans="1:16" s="15" customFormat="1" ht="23.4" hidden="1" customHeight="1" x14ac:dyDescent="0.25">
      <c r="A185" s="18"/>
      <c r="B185" s="22">
        <v>11.55</v>
      </c>
      <c r="C185" s="22"/>
      <c r="D185" s="22"/>
      <c r="E185" s="22"/>
      <c r="F185" s="18"/>
      <c r="G185" s="18"/>
      <c r="H185" s="19">
        <f t="shared" si="4"/>
        <v>11.55</v>
      </c>
      <c r="I185" s="18"/>
      <c r="J185" s="15" t="s">
        <v>191</v>
      </c>
      <c r="L185" s="53">
        <v>43360</v>
      </c>
      <c r="M185" s="15" t="s">
        <v>193</v>
      </c>
    </row>
    <row r="186" spans="1:16" s="15" customFormat="1" ht="23.4" hidden="1" customHeight="1" x14ac:dyDescent="0.25">
      <c r="A186" s="18"/>
      <c r="B186" s="22">
        <v>11.65</v>
      </c>
      <c r="C186" s="22"/>
      <c r="D186" s="22"/>
      <c r="E186" s="22"/>
      <c r="F186" s="18"/>
      <c r="G186" s="18"/>
      <c r="H186" s="19">
        <f t="shared" si="4"/>
        <v>11.65</v>
      </c>
      <c r="I186" s="18"/>
      <c r="J186" s="15" t="s">
        <v>191</v>
      </c>
      <c r="L186" s="53">
        <v>43363</v>
      </c>
      <c r="M186" s="15" t="s">
        <v>194</v>
      </c>
    </row>
    <row r="187" spans="1:16" s="15" customFormat="1" ht="23.4" hidden="1" customHeight="1" x14ac:dyDescent="0.25">
      <c r="A187" s="18"/>
      <c r="B187" s="22">
        <v>21.6</v>
      </c>
      <c r="C187" s="22"/>
      <c r="D187" s="22"/>
      <c r="E187" s="22"/>
      <c r="F187" s="18"/>
      <c r="G187" s="18"/>
      <c r="H187" s="19">
        <f t="shared" si="4"/>
        <v>21.6</v>
      </c>
      <c r="I187" s="18"/>
      <c r="J187" s="15" t="s">
        <v>191</v>
      </c>
      <c r="L187" s="53">
        <v>43393</v>
      </c>
      <c r="M187" s="15" t="s">
        <v>195</v>
      </c>
    </row>
    <row r="188" spans="1:16" s="15" customFormat="1" ht="23.4" hidden="1" customHeight="1" x14ac:dyDescent="0.25">
      <c r="A188" s="18"/>
      <c r="B188" s="22">
        <v>14.4</v>
      </c>
      <c r="C188" s="22"/>
      <c r="D188" s="22"/>
      <c r="E188" s="22"/>
      <c r="F188" s="18"/>
      <c r="G188" s="18"/>
      <c r="H188" s="19">
        <f t="shared" si="4"/>
        <v>14.4</v>
      </c>
      <c r="I188" s="18"/>
      <c r="J188" s="15" t="s">
        <v>191</v>
      </c>
      <c r="L188" s="53">
        <v>43394</v>
      </c>
      <c r="M188" s="15" t="s">
        <v>196</v>
      </c>
    </row>
    <row r="189" spans="1:16" s="15" customFormat="1" ht="23.4" hidden="1" customHeight="1" x14ac:dyDescent="0.25">
      <c r="A189" s="18"/>
      <c r="B189" s="22">
        <v>26.2</v>
      </c>
      <c r="C189" s="22"/>
      <c r="D189" s="22"/>
      <c r="E189" s="22"/>
      <c r="F189" s="18"/>
      <c r="G189" s="18"/>
      <c r="H189" s="19">
        <f t="shared" si="4"/>
        <v>26.2</v>
      </c>
      <c r="I189" s="18"/>
      <c r="J189" s="15" t="s">
        <v>191</v>
      </c>
      <c r="L189" s="53">
        <v>43403</v>
      </c>
      <c r="M189" s="15" t="s">
        <v>197</v>
      </c>
    </row>
    <row r="190" spans="1:16" s="15" customFormat="1" ht="98.7" hidden="1" customHeight="1" x14ac:dyDescent="0.25">
      <c r="A190" s="18"/>
      <c r="B190" s="18"/>
      <c r="C190" s="18"/>
      <c r="D190" s="38">
        <v>4061.41</v>
      </c>
      <c r="E190" s="38"/>
      <c r="F190" s="18"/>
      <c r="G190" s="18"/>
      <c r="H190" s="19">
        <f t="shared" si="4"/>
        <v>4061.41</v>
      </c>
      <c r="I190" s="18"/>
      <c r="J190" s="24" t="s">
        <v>198</v>
      </c>
      <c r="K190" s="24"/>
      <c r="L190" s="53">
        <v>43416</v>
      </c>
      <c r="M190" s="24" t="s">
        <v>199</v>
      </c>
    </row>
    <row r="191" spans="1:16" s="15" customFormat="1" ht="24.75" hidden="1" customHeight="1" x14ac:dyDescent="0.25">
      <c r="A191" s="18"/>
      <c r="B191" s="18"/>
      <c r="C191" s="18"/>
      <c r="D191" s="38"/>
      <c r="E191" s="38"/>
      <c r="F191" s="38">
        <v>481.46</v>
      </c>
      <c r="G191" s="18"/>
      <c r="H191" s="19">
        <f t="shared" si="4"/>
        <v>481.46</v>
      </c>
      <c r="I191" s="18"/>
      <c r="J191" s="15" t="s">
        <v>200</v>
      </c>
      <c r="L191" s="53">
        <v>43420</v>
      </c>
      <c r="M191" s="24" t="s">
        <v>201</v>
      </c>
      <c r="N191" s="37" t="s">
        <v>202</v>
      </c>
    </row>
    <row r="192" spans="1:16" ht="30" hidden="1" customHeight="1" x14ac:dyDescent="0.25">
      <c r="A192" s="22"/>
      <c r="B192" s="22">
        <v>26</v>
      </c>
      <c r="C192" s="22"/>
      <c r="D192" s="22"/>
      <c r="E192" s="22"/>
      <c r="F192" s="22"/>
      <c r="G192" s="22"/>
      <c r="H192" s="19">
        <v>26</v>
      </c>
      <c r="I192" s="54"/>
      <c r="J192" s="22" t="s">
        <v>203</v>
      </c>
      <c r="K192" s="22"/>
      <c r="L192" s="55">
        <v>43279</v>
      </c>
      <c r="M192" s="54" t="s">
        <v>204</v>
      </c>
      <c r="N192" s="15"/>
      <c r="O192" s="15"/>
      <c r="P192" s="52"/>
    </row>
    <row r="193" spans="1:248" ht="30" hidden="1" customHeight="1" x14ac:dyDescent="0.25">
      <c r="A193" s="22"/>
      <c r="B193" s="22">
        <v>16.399999999999999</v>
      </c>
      <c r="C193" s="22"/>
      <c r="D193" s="22"/>
      <c r="E193" s="22"/>
      <c r="F193" s="22"/>
      <c r="G193" s="22"/>
      <c r="H193" s="19">
        <v>16.399999999999999</v>
      </c>
      <c r="I193" s="54"/>
      <c r="J193" s="22" t="s">
        <v>203</v>
      </c>
      <c r="K193" s="22"/>
      <c r="L193" s="55">
        <v>43438</v>
      </c>
      <c r="M193" s="54" t="s">
        <v>205</v>
      </c>
      <c r="N193" s="15"/>
      <c r="O193" s="15"/>
      <c r="P193" s="52"/>
    </row>
    <row r="194" spans="1:248" ht="30" hidden="1" customHeight="1" x14ac:dyDescent="0.25">
      <c r="A194" s="22"/>
      <c r="B194" s="22">
        <v>21.62</v>
      </c>
      <c r="C194" s="22"/>
      <c r="D194" s="22"/>
      <c r="E194" s="22"/>
      <c r="F194" s="22"/>
      <c r="G194" s="22"/>
      <c r="H194" s="19">
        <v>21.62</v>
      </c>
      <c r="I194" s="54"/>
      <c r="J194" s="22" t="s">
        <v>203</v>
      </c>
      <c r="K194" s="22"/>
      <c r="L194" s="55">
        <v>43444</v>
      </c>
      <c r="M194" s="54" t="s">
        <v>206</v>
      </c>
      <c r="N194" s="15"/>
      <c r="O194" s="15"/>
      <c r="P194" s="52"/>
    </row>
    <row r="195" spans="1:248" ht="30" hidden="1" customHeight="1" x14ac:dyDescent="0.25">
      <c r="A195" s="22"/>
      <c r="B195" s="22">
        <v>18.7</v>
      </c>
      <c r="C195" s="22"/>
      <c r="D195" s="22"/>
      <c r="E195" s="22"/>
      <c r="F195" s="22"/>
      <c r="G195" s="22"/>
      <c r="H195" s="19">
        <v>18.7</v>
      </c>
      <c r="I195" s="54"/>
      <c r="J195" s="22" t="s">
        <v>207</v>
      </c>
      <c r="K195" s="22"/>
      <c r="L195" s="55">
        <v>43502</v>
      </c>
      <c r="M195" s="54" t="s">
        <v>208</v>
      </c>
      <c r="N195" s="15"/>
      <c r="O195" s="15"/>
      <c r="P195" s="52"/>
    </row>
    <row r="196" spans="1:248" ht="30" hidden="1" customHeight="1" x14ac:dyDescent="0.25">
      <c r="A196" s="22"/>
      <c r="B196" s="22">
        <v>17.059999999999999</v>
      </c>
      <c r="C196" s="22"/>
      <c r="D196" s="22"/>
      <c r="E196" s="22"/>
      <c r="F196" s="22"/>
      <c r="G196" s="22"/>
      <c r="H196" s="19">
        <v>17.059999999999999</v>
      </c>
      <c r="I196" s="54"/>
      <c r="J196" s="22" t="s">
        <v>207</v>
      </c>
      <c r="K196" s="22"/>
      <c r="L196" s="55">
        <v>43502</v>
      </c>
      <c r="M196" s="54" t="s">
        <v>209</v>
      </c>
      <c r="N196" s="15"/>
      <c r="O196" s="15"/>
      <c r="P196" s="52"/>
    </row>
    <row r="197" spans="1:248" ht="30" hidden="1" customHeight="1" x14ac:dyDescent="0.25">
      <c r="A197" s="22"/>
      <c r="B197" s="22"/>
      <c r="C197" s="22">
        <v>22</v>
      </c>
      <c r="D197" s="22"/>
      <c r="E197" s="22"/>
      <c r="F197" s="22"/>
      <c r="G197" s="22"/>
      <c r="H197" s="19">
        <v>22</v>
      </c>
      <c r="I197" s="54"/>
      <c r="J197" s="22" t="s">
        <v>207</v>
      </c>
      <c r="K197" s="22"/>
      <c r="L197" s="55">
        <v>43502</v>
      </c>
      <c r="M197" s="54" t="s">
        <v>210</v>
      </c>
      <c r="N197" s="15"/>
      <c r="O197" s="55"/>
    </row>
    <row r="198" spans="1:248" ht="30" hidden="1" customHeight="1" x14ac:dyDescent="0.25">
      <c r="A198" s="22"/>
      <c r="B198" s="22">
        <v>24.99</v>
      </c>
      <c r="C198" s="22"/>
      <c r="D198" s="22"/>
      <c r="E198" s="22"/>
      <c r="F198" s="22"/>
      <c r="G198" s="22"/>
      <c r="H198" s="19">
        <v>24.99</v>
      </c>
      <c r="I198" s="54"/>
      <c r="J198" s="22" t="s">
        <v>207</v>
      </c>
      <c r="K198" s="22"/>
      <c r="L198" s="55">
        <v>43507</v>
      </c>
      <c r="M198" s="54" t="s">
        <v>211</v>
      </c>
      <c r="N198" s="15"/>
      <c r="O198" s="15"/>
    </row>
    <row r="199" spans="1:248" s="15" customFormat="1" ht="21" hidden="1" customHeight="1" x14ac:dyDescent="0.25">
      <c r="A199" s="38"/>
      <c r="B199" s="38"/>
      <c r="C199" s="38"/>
      <c r="D199" s="38"/>
      <c r="E199" s="38"/>
      <c r="F199" s="38"/>
      <c r="G199" s="18"/>
      <c r="H199" s="19">
        <f>SUM(A199:F199)</f>
        <v>0</v>
      </c>
      <c r="I199" s="18"/>
      <c r="L199" s="53"/>
      <c r="M199" s="24"/>
    </row>
    <row r="200" spans="1:248" ht="24" hidden="1" customHeight="1" x14ac:dyDescent="0.25">
      <c r="A200" s="7"/>
      <c r="B200" s="32"/>
      <c r="C200" s="7"/>
      <c r="D200" s="7"/>
      <c r="E200" s="7"/>
      <c r="F200" s="7"/>
      <c r="G200" s="7"/>
      <c r="H200" s="19">
        <f>SUM(A200:F200)</f>
        <v>0</v>
      </c>
      <c r="I200" s="7"/>
      <c r="J200" s="45"/>
      <c r="K200" s="45"/>
      <c r="L200" s="39"/>
      <c r="M200" s="40"/>
      <c r="P200" s="15"/>
      <c r="Q200" s="15"/>
      <c r="R200" s="15"/>
    </row>
    <row r="201" spans="1:248" ht="30" hidden="1" customHeight="1" x14ac:dyDescent="0.25">
      <c r="A201" s="41">
        <f>SUM(A175:A200)</f>
        <v>0</v>
      </c>
      <c r="B201" s="41">
        <f>SUM(B175:B200)</f>
        <v>421.66999999999996</v>
      </c>
      <c r="C201" s="41">
        <f>SUM(C175:C200)</f>
        <v>22</v>
      </c>
      <c r="D201" s="41">
        <f>SUM(D175:D200)</f>
        <v>4061.41</v>
      </c>
      <c r="E201" s="41"/>
      <c r="F201" s="41">
        <f>SUM(F175:F200)</f>
        <v>481.46</v>
      </c>
      <c r="G201" s="41"/>
      <c r="H201" s="41">
        <f>SUM(H175:H200)</f>
        <v>4986.5399999999991</v>
      </c>
      <c r="I201" s="7"/>
      <c r="J201" s="15"/>
      <c r="K201" s="15"/>
      <c r="L201" s="39"/>
      <c r="M201" s="40"/>
      <c r="P201" s="15"/>
      <c r="Q201" s="15"/>
      <c r="R201" s="15"/>
    </row>
    <row r="202" spans="1:248" ht="30" hidden="1" customHeight="1" x14ac:dyDescent="0.25">
      <c r="A202" s="7"/>
      <c r="B202" s="32"/>
      <c r="C202" s="7"/>
      <c r="D202" s="7"/>
      <c r="E202" s="7"/>
      <c r="F202" s="7"/>
      <c r="G202" s="7"/>
      <c r="H202" s="51"/>
      <c r="I202" s="7"/>
      <c r="J202" s="45"/>
      <c r="K202" s="45"/>
      <c r="L202" s="46"/>
      <c r="M202" s="47"/>
      <c r="P202" s="15"/>
      <c r="Q202" s="15"/>
      <c r="R202" s="15"/>
    </row>
    <row r="203" spans="1:248" s="59" customFormat="1" ht="13.2" hidden="1" x14ac:dyDescent="0.25">
      <c r="A203" s="56" t="s">
        <v>0</v>
      </c>
      <c r="B203" s="56"/>
      <c r="C203" s="56"/>
      <c r="D203" s="56"/>
      <c r="E203" s="56"/>
      <c r="F203" s="56"/>
      <c r="G203" s="15"/>
      <c r="H203" s="10"/>
      <c r="I203" s="15"/>
      <c r="J203" s="57"/>
      <c r="K203" s="57"/>
      <c r="L203" s="58"/>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c r="DB203" s="15"/>
      <c r="DC203" s="15"/>
      <c r="DD203" s="15"/>
      <c r="DE203" s="15"/>
      <c r="DF203" s="15"/>
      <c r="DG203" s="15"/>
      <c r="DH203" s="15"/>
      <c r="DI203" s="15"/>
      <c r="DJ203" s="15"/>
      <c r="DK203" s="15"/>
      <c r="DL203" s="15"/>
      <c r="DM203" s="15"/>
      <c r="DN203" s="15"/>
      <c r="DO203" s="15"/>
      <c r="DP203" s="15"/>
      <c r="DQ203" s="15"/>
      <c r="DR203" s="15"/>
      <c r="DS203" s="15"/>
      <c r="DT203" s="15"/>
      <c r="DU203" s="15"/>
      <c r="DV203" s="15"/>
      <c r="DW203" s="15"/>
      <c r="DX203" s="15"/>
      <c r="DY203" s="15"/>
      <c r="DZ203" s="15"/>
      <c r="EA203" s="15"/>
      <c r="EB203" s="15"/>
      <c r="EC203" s="15"/>
      <c r="ED203" s="15"/>
      <c r="EE203" s="15"/>
      <c r="EF203" s="15"/>
      <c r="EG203" s="15"/>
      <c r="EH203" s="15"/>
      <c r="EI203" s="15"/>
      <c r="EJ203" s="15"/>
      <c r="EK203" s="15"/>
      <c r="EL203" s="15"/>
      <c r="EM203" s="15"/>
      <c r="EN203" s="15"/>
      <c r="EO203" s="15"/>
      <c r="EP203" s="15"/>
      <c r="EQ203" s="15"/>
      <c r="ER203" s="15"/>
      <c r="ES203" s="15"/>
      <c r="ET203" s="15"/>
      <c r="EU203" s="15"/>
      <c r="EV203" s="15"/>
      <c r="EW203" s="15"/>
      <c r="EX203" s="15"/>
      <c r="EY203" s="15"/>
      <c r="EZ203" s="15"/>
      <c r="FA203" s="15"/>
      <c r="FB203" s="15"/>
      <c r="FC203" s="15"/>
      <c r="FD203" s="15"/>
      <c r="FE203" s="15"/>
      <c r="FF203" s="15"/>
      <c r="FG203" s="15"/>
      <c r="FH203" s="15"/>
      <c r="FI203" s="15"/>
      <c r="FJ203" s="15"/>
      <c r="FK203" s="15"/>
      <c r="FL203" s="15"/>
      <c r="FM203" s="15"/>
      <c r="FN203" s="15"/>
      <c r="FO203" s="15"/>
      <c r="FP203" s="15"/>
      <c r="FQ203" s="15"/>
      <c r="FR203" s="15"/>
      <c r="FS203" s="15"/>
      <c r="FT203" s="15"/>
      <c r="FU203" s="15"/>
      <c r="FV203" s="15"/>
      <c r="FW203" s="15"/>
      <c r="FX203" s="15"/>
      <c r="FY203" s="15"/>
      <c r="FZ203" s="15"/>
      <c r="GA203" s="15"/>
      <c r="GB203" s="15"/>
      <c r="GC203" s="15"/>
      <c r="GD203" s="15"/>
      <c r="GE203" s="15"/>
      <c r="GF203" s="15"/>
      <c r="GG203" s="15"/>
      <c r="GH203" s="15"/>
      <c r="GI203" s="15"/>
      <c r="GJ203" s="15"/>
      <c r="GK203" s="15"/>
      <c r="GL203" s="15"/>
      <c r="GM203" s="15"/>
      <c r="GN203" s="15"/>
      <c r="GO203" s="15"/>
      <c r="GP203" s="15"/>
      <c r="GQ203" s="15"/>
      <c r="GR203" s="15"/>
      <c r="GS203" s="15"/>
      <c r="GT203" s="15"/>
      <c r="GU203" s="15"/>
      <c r="GV203" s="15"/>
      <c r="GW203" s="15"/>
      <c r="GX203" s="15"/>
      <c r="GY203" s="15"/>
      <c r="GZ203" s="15"/>
      <c r="HA203" s="15"/>
      <c r="HB203" s="15"/>
      <c r="HC203" s="15"/>
      <c r="HD203" s="15"/>
      <c r="HE203" s="15"/>
      <c r="HF203" s="15"/>
      <c r="HG203" s="15"/>
      <c r="HH203" s="15"/>
      <c r="HI203" s="15"/>
      <c r="HJ203" s="15"/>
      <c r="HK203" s="15"/>
      <c r="HL203" s="15"/>
      <c r="HM203" s="15"/>
      <c r="HN203" s="15"/>
      <c r="HO203" s="15"/>
      <c r="HP203" s="15"/>
      <c r="HQ203" s="15"/>
      <c r="HR203" s="15"/>
      <c r="HS203" s="15"/>
      <c r="HT203" s="15"/>
      <c r="HU203" s="15"/>
      <c r="HV203" s="15"/>
      <c r="HW203" s="15"/>
      <c r="HX203" s="15"/>
      <c r="HY203" s="15"/>
      <c r="HZ203" s="15"/>
      <c r="IA203" s="15"/>
      <c r="IB203" s="15"/>
      <c r="IC203" s="15"/>
      <c r="ID203" s="15"/>
      <c r="IE203" s="15"/>
      <c r="IF203" s="15"/>
      <c r="IG203" s="15"/>
      <c r="IH203" s="15"/>
      <c r="II203" s="15"/>
      <c r="IJ203" s="15"/>
      <c r="IK203" s="15"/>
      <c r="IL203" s="15"/>
      <c r="IM203" s="15"/>
      <c r="IN203" s="15"/>
    </row>
    <row r="204" spans="1:248" s="59" customFormat="1" ht="13.2" hidden="1" x14ac:dyDescent="0.25">
      <c r="A204" s="60" t="s">
        <v>1</v>
      </c>
      <c r="B204" s="56"/>
      <c r="C204" s="56"/>
      <c r="D204" s="60"/>
      <c r="E204" s="60"/>
      <c r="F204" s="60"/>
      <c r="G204" s="10"/>
      <c r="H204" s="10"/>
      <c r="I204" s="10"/>
      <c r="J204" s="61"/>
      <c r="K204" s="61"/>
      <c r="L204" s="62"/>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10"/>
      <c r="FT204" s="10"/>
      <c r="FU204" s="10"/>
      <c r="FV204" s="10"/>
      <c r="FW204" s="10"/>
      <c r="FX204" s="10"/>
      <c r="FY204" s="10"/>
      <c r="FZ204" s="10"/>
      <c r="GA204" s="10"/>
      <c r="GB204" s="10"/>
      <c r="GC204" s="10"/>
      <c r="GD204" s="10"/>
      <c r="GE204" s="10"/>
      <c r="GF204" s="10"/>
      <c r="GG204" s="10"/>
      <c r="GH204" s="10"/>
      <c r="GI204" s="10"/>
      <c r="GJ204" s="10"/>
      <c r="GK204" s="10"/>
      <c r="GL204" s="10"/>
      <c r="GM204" s="10"/>
      <c r="GN204" s="10"/>
      <c r="GO204" s="10"/>
      <c r="GP204" s="10"/>
      <c r="GQ204" s="10"/>
      <c r="GR204" s="10"/>
      <c r="GS204" s="10"/>
      <c r="GT204" s="10"/>
      <c r="GU204" s="10"/>
      <c r="GV204" s="10"/>
      <c r="GW204" s="10"/>
      <c r="GX204" s="10"/>
      <c r="GY204" s="10"/>
      <c r="GZ204" s="10"/>
      <c r="HA204" s="10"/>
      <c r="HB204" s="10"/>
      <c r="HC204" s="10"/>
      <c r="HD204" s="10"/>
      <c r="HE204" s="10"/>
      <c r="HF204" s="10"/>
      <c r="HG204" s="10"/>
      <c r="HH204" s="10"/>
      <c r="HI204" s="10"/>
      <c r="HJ204" s="10"/>
      <c r="HK204" s="10"/>
      <c r="HL204" s="10"/>
      <c r="HM204" s="10"/>
      <c r="HN204" s="10"/>
      <c r="HO204" s="10"/>
      <c r="HP204" s="10"/>
      <c r="HQ204" s="10"/>
      <c r="HR204" s="10"/>
      <c r="HS204" s="10"/>
      <c r="HT204" s="10"/>
      <c r="HU204" s="10"/>
      <c r="HV204" s="10"/>
      <c r="HW204" s="10"/>
      <c r="HX204" s="10"/>
      <c r="HY204" s="10"/>
      <c r="HZ204" s="10"/>
      <c r="IA204" s="10"/>
      <c r="IB204" s="10"/>
      <c r="IC204" s="10"/>
      <c r="ID204" s="10"/>
      <c r="IE204" s="10"/>
      <c r="IF204" s="10"/>
      <c r="IG204" s="10"/>
      <c r="IH204" s="10"/>
      <c r="II204" s="10"/>
      <c r="IJ204" s="10"/>
      <c r="IK204" s="10"/>
      <c r="IL204" s="10"/>
      <c r="IM204" s="10"/>
      <c r="IN204" s="10"/>
    </row>
    <row r="205" spans="1:248" s="59" customFormat="1" ht="13.2" hidden="1" x14ac:dyDescent="0.25">
      <c r="A205" s="56" t="s">
        <v>212</v>
      </c>
      <c r="B205" s="56"/>
      <c r="C205" s="56"/>
      <c r="D205" s="56"/>
      <c r="E205" s="56"/>
      <c r="F205" s="56"/>
      <c r="G205" s="10"/>
      <c r="H205" s="10"/>
      <c r="I205" s="10"/>
      <c r="J205" s="61"/>
      <c r="K205" s="61"/>
      <c r="L205" s="62"/>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c r="ES205" s="10"/>
      <c r="ET205" s="10"/>
      <c r="EU205" s="10"/>
      <c r="EV205" s="10"/>
      <c r="EW205" s="10"/>
      <c r="EX205" s="10"/>
      <c r="EY205" s="10"/>
      <c r="EZ205" s="10"/>
      <c r="FA205" s="10"/>
      <c r="FB205" s="10"/>
      <c r="FC205" s="10"/>
      <c r="FD205" s="10"/>
      <c r="FE205" s="10"/>
      <c r="FF205" s="10"/>
      <c r="FG205" s="10"/>
      <c r="FH205" s="10"/>
      <c r="FI205" s="10"/>
      <c r="FJ205" s="10"/>
      <c r="FK205" s="10"/>
      <c r="FL205" s="10"/>
      <c r="FM205" s="10"/>
      <c r="FN205" s="10"/>
      <c r="FO205" s="10"/>
      <c r="FP205" s="10"/>
      <c r="FQ205" s="10"/>
      <c r="FR205" s="10"/>
      <c r="FS205" s="10"/>
      <c r="FT205" s="10"/>
      <c r="FU205" s="10"/>
      <c r="FV205" s="10"/>
      <c r="FW205" s="10"/>
      <c r="FX205" s="10"/>
      <c r="FY205" s="10"/>
      <c r="FZ205" s="10"/>
      <c r="GA205" s="10"/>
      <c r="GB205" s="10"/>
      <c r="GC205" s="10"/>
      <c r="GD205" s="10"/>
      <c r="GE205" s="10"/>
      <c r="GF205" s="10"/>
      <c r="GG205" s="10"/>
      <c r="GH205" s="10"/>
      <c r="GI205" s="10"/>
      <c r="GJ205" s="10"/>
      <c r="GK205" s="10"/>
      <c r="GL205" s="10"/>
      <c r="GM205" s="10"/>
      <c r="GN205" s="10"/>
      <c r="GO205" s="10"/>
      <c r="GP205" s="10"/>
      <c r="GQ205" s="10"/>
      <c r="GR205" s="10"/>
      <c r="GS205" s="10"/>
      <c r="GT205" s="10"/>
      <c r="GU205" s="10"/>
      <c r="GV205" s="10"/>
      <c r="GW205" s="10"/>
      <c r="GX205" s="10"/>
      <c r="GY205" s="10"/>
      <c r="GZ205" s="10"/>
      <c r="HA205" s="10"/>
      <c r="HB205" s="10"/>
      <c r="HC205" s="10"/>
      <c r="HD205" s="10"/>
      <c r="HE205" s="10"/>
      <c r="HF205" s="10"/>
      <c r="HG205" s="10"/>
      <c r="HH205" s="10"/>
      <c r="HI205" s="10"/>
      <c r="HJ205" s="10"/>
      <c r="HK205" s="10"/>
      <c r="HL205" s="10"/>
      <c r="HM205" s="10"/>
      <c r="HN205" s="10"/>
      <c r="HO205" s="10"/>
      <c r="HP205" s="10"/>
      <c r="HQ205" s="10"/>
      <c r="HR205" s="10"/>
      <c r="HS205" s="10"/>
      <c r="HT205" s="10"/>
      <c r="HU205" s="10"/>
      <c r="HV205" s="10"/>
      <c r="HW205" s="10"/>
      <c r="HX205" s="10"/>
      <c r="HY205" s="10"/>
      <c r="HZ205" s="10"/>
      <c r="IA205" s="10"/>
      <c r="IB205" s="10"/>
      <c r="IC205" s="10"/>
      <c r="ID205" s="10"/>
      <c r="IE205" s="10"/>
      <c r="IF205" s="10"/>
      <c r="IG205" s="10"/>
      <c r="IH205" s="10"/>
      <c r="II205" s="10"/>
      <c r="IJ205" s="10"/>
      <c r="IK205" s="10"/>
      <c r="IL205" s="10"/>
      <c r="IM205" s="10"/>
      <c r="IN205" s="10"/>
    </row>
    <row r="206" spans="1:248" s="59" customFormat="1" ht="13.2" hidden="1" x14ac:dyDescent="0.25">
      <c r="A206" s="10"/>
      <c r="B206" s="10"/>
      <c r="C206" s="10"/>
      <c r="D206" s="10"/>
      <c r="E206" s="10"/>
      <c r="F206" s="10"/>
      <c r="G206" s="10"/>
      <c r="H206" s="10"/>
      <c r="I206" s="10"/>
      <c r="J206" s="61"/>
      <c r="K206" s="61"/>
      <c r="L206" s="62"/>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0"/>
      <c r="ES206" s="10"/>
      <c r="ET206" s="10"/>
      <c r="EU206" s="10"/>
      <c r="EV206" s="10"/>
      <c r="EW206" s="10"/>
      <c r="EX206" s="10"/>
      <c r="EY206" s="10"/>
      <c r="EZ206" s="10"/>
      <c r="FA206" s="10"/>
      <c r="FB206" s="10"/>
      <c r="FC206" s="10"/>
      <c r="FD206" s="10"/>
      <c r="FE206" s="10"/>
      <c r="FF206" s="10"/>
      <c r="FG206" s="10"/>
      <c r="FH206" s="10"/>
      <c r="FI206" s="10"/>
      <c r="FJ206" s="10"/>
      <c r="FK206" s="10"/>
      <c r="FL206" s="10"/>
      <c r="FM206" s="10"/>
      <c r="FN206" s="10"/>
      <c r="FO206" s="10"/>
      <c r="FP206" s="10"/>
      <c r="FQ206" s="10"/>
      <c r="FR206" s="10"/>
      <c r="FS206" s="10"/>
      <c r="FT206" s="10"/>
      <c r="FU206" s="10"/>
      <c r="FV206" s="10"/>
      <c r="FW206" s="10"/>
      <c r="FX206" s="10"/>
      <c r="FY206" s="10"/>
      <c r="FZ206" s="10"/>
      <c r="GA206" s="10"/>
      <c r="GB206" s="10"/>
      <c r="GC206" s="10"/>
      <c r="GD206" s="10"/>
      <c r="GE206" s="10"/>
      <c r="GF206" s="10"/>
      <c r="GG206" s="10"/>
      <c r="GH206" s="10"/>
      <c r="GI206" s="10"/>
      <c r="GJ206" s="10"/>
      <c r="GK206" s="10"/>
      <c r="GL206" s="10"/>
      <c r="GM206" s="10"/>
      <c r="GN206" s="10"/>
      <c r="GO206" s="10"/>
      <c r="GP206" s="10"/>
      <c r="GQ206" s="10"/>
      <c r="GR206" s="10"/>
      <c r="GS206" s="10"/>
      <c r="GT206" s="10"/>
      <c r="GU206" s="10"/>
      <c r="GV206" s="10"/>
      <c r="GW206" s="10"/>
      <c r="GX206" s="10"/>
      <c r="GY206" s="10"/>
      <c r="GZ206" s="10"/>
      <c r="HA206" s="10"/>
      <c r="HB206" s="10"/>
      <c r="HC206" s="10"/>
      <c r="HD206" s="10"/>
      <c r="HE206" s="10"/>
      <c r="HF206" s="10"/>
      <c r="HG206" s="10"/>
      <c r="HH206" s="10"/>
      <c r="HI206" s="10"/>
      <c r="HJ206" s="10"/>
      <c r="HK206" s="10"/>
      <c r="HL206" s="10"/>
      <c r="HM206" s="10"/>
      <c r="HN206" s="10"/>
      <c r="HO206" s="10"/>
      <c r="HP206" s="10"/>
      <c r="HQ206" s="10"/>
      <c r="HR206" s="10"/>
      <c r="HS206" s="10"/>
      <c r="HT206" s="10"/>
      <c r="HU206" s="10"/>
      <c r="HV206" s="10"/>
      <c r="HW206" s="10"/>
      <c r="HX206" s="10"/>
      <c r="HY206" s="10"/>
      <c r="HZ206" s="10"/>
      <c r="IA206" s="10"/>
      <c r="IB206" s="10"/>
      <c r="IC206" s="10"/>
      <c r="ID206" s="10"/>
      <c r="IE206" s="10"/>
      <c r="IF206" s="10"/>
      <c r="IG206" s="10"/>
      <c r="IH206" s="10"/>
      <c r="II206" s="10"/>
      <c r="IJ206" s="10"/>
      <c r="IK206" s="10"/>
      <c r="IL206" s="10"/>
      <c r="IM206" s="10"/>
      <c r="IN206" s="10"/>
    </row>
    <row r="207" spans="1:248" s="59" customFormat="1" ht="13.2" hidden="1" x14ac:dyDescent="0.25">
      <c r="A207" s="15" t="s">
        <v>3</v>
      </c>
      <c r="B207" s="15"/>
      <c r="C207" s="17">
        <f>'[2]SUMMARY 2019.20'!$B$2</f>
        <v>43921</v>
      </c>
      <c r="D207" s="10"/>
      <c r="E207" s="10"/>
      <c r="F207" s="10"/>
      <c r="G207" s="10"/>
      <c r="H207" s="10"/>
      <c r="I207" s="10"/>
      <c r="J207" s="61"/>
      <c r="K207" s="61"/>
      <c r="L207" s="62"/>
      <c r="M207" s="10"/>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c r="DA207" s="15"/>
      <c r="DB207" s="15"/>
      <c r="DC207" s="15"/>
      <c r="DD207" s="15"/>
      <c r="DE207" s="15"/>
      <c r="DF207" s="15"/>
      <c r="DG207" s="15"/>
      <c r="DH207" s="15"/>
      <c r="DI207" s="15"/>
      <c r="DJ207" s="15"/>
      <c r="DK207" s="15"/>
      <c r="DL207" s="15"/>
      <c r="DM207" s="15"/>
      <c r="DN207" s="15"/>
      <c r="DO207" s="15"/>
      <c r="DP207" s="15"/>
      <c r="DQ207" s="15"/>
      <c r="DR207" s="15"/>
      <c r="DS207" s="15"/>
      <c r="DT207" s="15"/>
      <c r="DU207" s="15"/>
      <c r="DV207" s="15"/>
      <c r="DW207" s="15"/>
      <c r="DX207" s="15"/>
      <c r="DY207" s="15"/>
      <c r="DZ207" s="15"/>
      <c r="EA207" s="15"/>
      <c r="EB207" s="15"/>
      <c r="EC207" s="15"/>
      <c r="ED207" s="15"/>
      <c r="EE207" s="15"/>
      <c r="EF207" s="15"/>
      <c r="EG207" s="15"/>
      <c r="EH207" s="15"/>
      <c r="EI207" s="15"/>
      <c r="EJ207" s="15"/>
      <c r="EK207" s="15"/>
      <c r="EL207" s="15"/>
      <c r="EM207" s="15"/>
      <c r="EN207" s="15"/>
      <c r="EO207" s="15"/>
      <c r="EP207" s="15"/>
      <c r="EQ207" s="15"/>
      <c r="ER207" s="15"/>
      <c r="ES207" s="15"/>
      <c r="ET207" s="15"/>
      <c r="EU207" s="15"/>
      <c r="EV207" s="15"/>
      <c r="EW207" s="15"/>
      <c r="EX207" s="15"/>
      <c r="EY207" s="15"/>
      <c r="EZ207" s="15"/>
      <c r="FA207" s="15"/>
      <c r="FB207" s="15"/>
      <c r="FC207" s="15"/>
      <c r="FD207" s="15"/>
      <c r="FE207" s="15"/>
      <c r="FF207" s="15"/>
      <c r="FG207" s="15"/>
      <c r="FH207" s="15"/>
      <c r="FI207" s="15"/>
      <c r="FJ207" s="15"/>
      <c r="FK207" s="15"/>
      <c r="FL207" s="15"/>
      <c r="FM207" s="15"/>
      <c r="FN207" s="15"/>
      <c r="FO207" s="15"/>
      <c r="FP207" s="15"/>
      <c r="FQ207" s="15"/>
      <c r="FR207" s="15"/>
      <c r="FS207" s="15"/>
      <c r="FT207" s="15"/>
      <c r="FU207" s="15"/>
      <c r="FV207" s="15"/>
      <c r="FW207" s="15"/>
      <c r="FX207" s="15"/>
      <c r="FY207" s="15"/>
      <c r="FZ207" s="15"/>
      <c r="GA207" s="15"/>
      <c r="GB207" s="15"/>
      <c r="GC207" s="15"/>
      <c r="GD207" s="15"/>
      <c r="GE207" s="15"/>
      <c r="GF207" s="15"/>
      <c r="GG207" s="15"/>
      <c r="GH207" s="15"/>
      <c r="GI207" s="15"/>
      <c r="GJ207" s="15"/>
      <c r="GK207" s="15"/>
      <c r="GL207" s="15"/>
      <c r="GM207" s="15"/>
      <c r="GN207" s="15"/>
      <c r="GO207" s="15"/>
      <c r="GP207" s="15"/>
      <c r="GQ207" s="15"/>
      <c r="GR207" s="15"/>
      <c r="GS207" s="15"/>
      <c r="GT207" s="15"/>
      <c r="GU207" s="15"/>
      <c r="GV207" s="15"/>
      <c r="GW207" s="15"/>
      <c r="GX207" s="15"/>
      <c r="GY207" s="15"/>
      <c r="GZ207" s="15"/>
      <c r="HA207" s="15"/>
      <c r="HB207" s="15"/>
      <c r="HC207" s="15"/>
      <c r="HD207" s="15"/>
      <c r="HE207" s="15"/>
      <c r="HF207" s="15"/>
      <c r="HG207" s="15"/>
      <c r="HH207" s="15"/>
      <c r="HI207" s="15"/>
      <c r="HJ207" s="15"/>
      <c r="HK207" s="15"/>
      <c r="HL207" s="15"/>
      <c r="HM207" s="15"/>
      <c r="HN207" s="15"/>
      <c r="HO207" s="15"/>
      <c r="HP207" s="15"/>
      <c r="HQ207" s="15"/>
      <c r="HR207" s="15"/>
      <c r="HS207" s="15"/>
      <c r="HT207" s="15"/>
      <c r="HU207" s="15"/>
      <c r="HV207" s="15"/>
      <c r="HW207" s="15"/>
      <c r="HX207" s="15"/>
      <c r="HY207" s="15"/>
      <c r="HZ207" s="15"/>
      <c r="IA207" s="15"/>
      <c r="IB207" s="15"/>
      <c r="IC207" s="15"/>
      <c r="ID207" s="15"/>
      <c r="IE207" s="15"/>
      <c r="IF207" s="15"/>
      <c r="IG207" s="15"/>
      <c r="IH207" s="15"/>
      <c r="II207" s="15"/>
      <c r="IJ207" s="15"/>
      <c r="IK207" s="15"/>
      <c r="IL207" s="15"/>
      <c r="IM207" s="15"/>
      <c r="IN207" s="15"/>
    </row>
    <row r="208" spans="1:248" s="59" customFormat="1" ht="29.25" hidden="1" customHeight="1" x14ac:dyDescent="0.25">
      <c r="A208" s="65" t="s">
        <v>4</v>
      </c>
      <c r="B208" s="65"/>
      <c r="C208" s="65"/>
      <c r="D208" s="65"/>
      <c r="E208" s="65"/>
      <c r="F208" s="65"/>
      <c r="G208" s="65"/>
      <c r="H208" s="65"/>
      <c r="I208" s="65"/>
      <c r="J208" s="65"/>
      <c r="K208" s="65"/>
      <c r="L208" s="65"/>
      <c r="M208" s="6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c r="DA208" s="15"/>
      <c r="DB208" s="15"/>
      <c r="DC208" s="15"/>
      <c r="DD208" s="15"/>
      <c r="DE208" s="15"/>
      <c r="DF208" s="15"/>
      <c r="DG208" s="15"/>
      <c r="DH208" s="15"/>
      <c r="DI208" s="15"/>
      <c r="DJ208" s="15"/>
      <c r="DK208" s="15"/>
      <c r="DL208" s="15"/>
      <c r="DM208" s="15"/>
      <c r="DN208" s="15"/>
      <c r="DO208" s="15"/>
      <c r="DP208" s="15"/>
      <c r="DQ208" s="15"/>
      <c r="DR208" s="15"/>
      <c r="DS208" s="15"/>
      <c r="DT208" s="15"/>
      <c r="DU208" s="15"/>
      <c r="DV208" s="15"/>
      <c r="DW208" s="15"/>
      <c r="DX208" s="15"/>
      <c r="DY208" s="15"/>
      <c r="DZ208" s="15"/>
      <c r="EA208" s="15"/>
      <c r="EB208" s="15"/>
      <c r="EC208" s="15"/>
      <c r="ED208" s="15"/>
      <c r="EE208" s="15"/>
      <c r="EF208" s="15"/>
      <c r="EG208" s="15"/>
      <c r="EH208" s="15"/>
      <c r="EI208" s="15"/>
      <c r="EJ208" s="15"/>
      <c r="EK208" s="15"/>
      <c r="EL208" s="15"/>
      <c r="EM208" s="15"/>
      <c r="EN208" s="15"/>
      <c r="EO208" s="15"/>
      <c r="EP208" s="15"/>
      <c r="EQ208" s="15"/>
      <c r="ER208" s="15"/>
      <c r="ES208" s="15"/>
      <c r="ET208" s="15"/>
      <c r="EU208" s="15"/>
      <c r="EV208" s="15"/>
      <c r="EW208" s="15"/>
      <c r="EX208" s="15"/>
      <c r="EY208" s="15"/>
      <c r="EZ208" s="15"/>
      <c r="FA208" s="15"/>
      <c r="FB208" s="15"/>
      <c r="FC208" s="15"/>
      <c r="FD208" s="15"/>
      <c r="FE208" s="15"/>
      <c r="FF208" s="15"/>
      <c r="FG208" s="15"/>
      <c r="FH208" s="15"/>
      <c r="FI208" s="15"/>
      <c r="FJ208" s="15"/>
      <c r="FK208" s="15"/>
      <c r="FL208" s="15"/>
      <c r="FM208" s="15"/>
      <c r="FN208" s="15"/>
      <c r="FO208" s="15"/>
      <c r="FP208" s="15"/>
      <c r="FQ208" s="15"/>
      <c r="FR208" s="15"/>
      <c r="FS208" s="15"/>
      <c r="FT208" s="15"/>
      <c r="FU208" s="15"/>
      <c r="FV208" s="15"/>
      <c r="FW208" s="15"/>
      <c r="FX208" s="15"/>
      <c r="FY208" s="15"/>
      <c r="FZ208" s="15"/>
      <c r="GA208" s="15"/>
      <c r="GB208" s="15"/>
      <c r="GC208" s="15"/>
      <c r="GD208" s="15"/>
      <c r="GE208" s="15"/>
      <c r="GF208" s="15"/>
      <c r="GG208" s="15"/>
      <c r="GH208" s="15"/>
      <c r="GI208" s="15"/>
      <c r="GJ208" s="15"/>
      <c r="GK208" s="15"/>
      <c r="GL208" s="15"/>
      <c r="GM208" s="15"/>
      <c r="GN208" s="15"/>
      <c r="GO208" s="15"/>
      <c r="GP208" s="15"/>
      <c r="GQ208" s="15"/>
      <c r="GR208" s="15"/>
      <c r="GS208" s="15"/>
      <c r="GT208" s="15"/>
      <c r="GU208" s="15"/>
      <c r="GV208" s="15"/>
      <c r="GW208" s="15"/>
      <c r="GX208" s="15"/>
      <c r="GY208" s="15"/>
      <c r="GZ208" s="15"/>
      <c r="HA208" s="15"/>
      <c r="HB208" s="15"/>
      <c r="HC208" s="15"/>
      <c r="HD208" s="15"/>
      <c r="HE208" s="15"/>
      <c r="HF208" s="15"/>
      <c r="HG208" s="15"/>
      <c r="HH208" s="15"/>
      <c r="HI208" s="15"/>
      <c r="HJ208" s="15"/>
      <c r="HK208" s="15"/>
      <c r="HL208" s="15"/>
      <c r="HM208" s="15"/>
      <c r="HN208" s="15"/>
      <c r="HO208" s="15"/>
      <c r="HP208" s="15"/>
      <c r="HQ208" s="15"/>
      <c r="HR208" s="15"/>
      <c r="HS208" s="15"/>
      <c r="HT208" s="15"/>
      <c r="HU208" s="15"/>
      <c r="HV208" s="15"/>
      <c r="HW208" s="15"/>
      <c r="HX208" s="15"/>
      <c r="HY208" s="15"/>
      <c r="HZ208" s="15"/>
      <c r="IA208" s="15"/>
      <c r="IB208" s="15"/>
      <c r="IC208" s="15"/>
      <c r="ID208" s="15"/>
      <c r="IE208" s="15"/>
      <c r="IF208" s="15"/>
      <c r="IG208" s="15"/>
      <c r="IH208" s="15"/>
      <c r="II208" s="15"/>
      <c r="IJ208" s="15"/>
      <c r="IK208" s="15"/>
      <c r="IL208" s="15"/>
      <c r="IM208" s="15"/>
      <c r="IN208" s="15"/>
    </row>
    <row r="209" spans="1:248" s="59" customFormat="1" ht="13.2" hidden="1" x14ac:dyDescent="0.25">
      <c r="A209" s="10"/>
      <c r="B209" s="10"/>
      <c r="C209" s="10"/>
      <c r="D209" s="10"/>
      <c r="E209" s="10"/>
      <c r="F209" s="10"/>
      <c r="G209" s="10"/>
      <c r="H209" s="10"/>
      <c r="I209" s="10"/>
      <c r="J209" s="61"/>
      <c r="K209" s="61"/>
      <c r="L209" s="62"/>
      <c r="M209" s="10"/>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c r="CM209" s="15"/>
      <c r="CN209" s="15"/>
      <c r="CO209" s="15"/>
      <c r="CP209" s="15"/>
      <c r="CQ209" s="15"/>
      <c r="CR209" s="15"/>
      <c r="CS209" s="15"/>
      <c r="CT209" s="15"/>
      <c r="CU209" s="15"/>
      <c r="CV209" s="15"/>
      <c r="CW209" s="15"/>
      <c r="CX209" s="15"/>
      <c r="CY209" s="15"/>
      <c r="CZ209" s="15"/>
      <c r="DA209" s="15"/>
      <c r="DB209" s="15"/>
      <c r="DC209" s="15"/>
      <c r="DD209" s="15"/>
      <c r="DE209" s="15"/>
      <c r="DF209" s="15"/>
      <c r="DG209" s="15"/>
      <c r="DH209" s="15"/>
      <c r="DI209" s="15"/>
      <c r="DJ209" s="15"/>
      <c r="DK209" s="15"/>
      <c r="DL209" s="15"/>
      <c r="DM209" s="15"/>
      <c r="DN209" s="15"/>
      <c r="DO209" s="15"/>
      <c r="DP209" s="15"/>
      <c r="DQ209" s="15"/>
      <c r="DR209" s="15"/>
      <c r="DS209" s="15"/>
      <c r="DT209" s="15"/>
      <c r="DU209" s="15"/>
      <c r="DV209" s="15"/>
      <c r="DW209" s="15"/>
      <c r="DX209" s="15"/>
      <c r="DY209" s="15"/>
      <c r="DZ209" s="15"/>
      <c r="EA209" s="15"/>
      <c r="EB209" s="15"/>
      <c r="EC209" s="15"/>
      <c r="ED209" s="15"/>
      <c r="EE209" s="15"/>
      <c r="EF209" s="15"/>
      <c r="EG209" s="15"/>
      <c r="EH209" s="15"/>
      <c r="EI209" s="15"/>
      <c r="EJ209" s="15"/>
      <c r="EK209" s="15"/>
      <c r="EL209" s="15"/>
      <c r="EM209" s="15"/>
      <c r="EN209" s="15"/>
      <c r="EO209" s="15"/>
      <c r="EP209" s="15"/>
      <c r="EQ209" s="15"/>
      <c r="ER209" s="15"/>
      <c r="ES209" s="15"/>
      <c r="ET209" s="15"/>
      <c r="EU209" s="15"/>
      <c r="EV209" s="15"/>
      <c r="EW209" s="15"/>
      <c r="EX209" s="15"/>
      <c r="EY209" s="15"/>
      <c r="EZ209" s="15"/>
      <c r="FA209" s="15"/>
      <c r="FB209" s="15"/>
      <c r="FC209" s="15"/>
      <c r="FD209" s="15"/>
      <c r="FE209" s="15"/>
      <c r="FF209" s="15"/>
      <c r="FG209" s="15"/>
      <c r="FH209" s="15"/>
      <c r="FI209" s="15"/>
      <c r="FJ209" s="15"/>
      <c r="FK209" s="15"/>
      <c r="FL209" s="15"/>
      <c r="FM209" s="15"/>
      <c r="FN209" s="15"/>
      <c r="FO209" s="15"/>
      <c r="FP209" s="15"/>
      <c r="FQ209" s="15"/>
      <c r="FR209" s="15"/>
      <c r="FS209" s="15"/>
      <c r="FT209" s="15"/>
      <c r="FU209" s="15"/>
      <c r="FV209" s="15"/>
      <c r="FW209" s="15"/>
      <c r="FX209" s="15"/>
      <c r="FY209" s="15"/>
      <c r="FZ209" s="15"/>
      <c r="GA209" s="15"/>
      <c r="GB209" s="15"/>
      <c r="GC209" s="15"/>
      <c r="GD209" s="15"/>
      <c r="GE209" s="15"/>
      <c r="GF209" s="15"/>
      <c r="GG209" s="15"/>
      <c r="GH209" s="15"/>
      <c r="GI209" s="15"/>
      <c r="GJ209" s="15"/>
      <c r="GK209" s="15"/>
      <c r="GL209" s="15"/>
      <c r="GM209" s="15"/>
      <c r="GN209" s="15"/>
      <c r="GO209" s="15"/>
      <c r="GP209" s="15"/>
      <c r="GQ209" s="15"/>
      <c r="GR209" s="15"/>
      <c r="GS209" s="15"/>
      <c r="GT209" s="15"/>
      <c r="GU209" s="15"/>
      <c r="GV209" s="15"/>
      <c r="GW209" s="15"/>
      <c r="GX209" s="15"/>
      <c r="GY209" s="15"/>
      <c r="GZ209" s="15"/>
      <c r="HA209" s="15"/>
      <c r="HB209" s="15"/>
      <c r="HC209" s="15"/>
      <c r="HD209" s="15"/>
      <c r="HE209" s="15"/>
      <c r="HF209" s="15"/>
      <c r="HG209" s="15"/>
      <c r="HH209" s="15"/>
      <c r="HI209" s="15"/>
      <c r="HJ209" s="15"/>
      <c r="HK209" s="15"/>
      <c r="HL209" s="15"/>
      <c r="HM209" s="15"/>
      <c r="HN209" s="15"/>
      <c r="HO209" s="15"/>
      <c r="HP209" s="15"/>
      <c r="HQ209" s="15"/>
      <c r="HR209" s="15"/>
      <c r="HS209" s="15"/>
      <c r="HT209" s="15"/>
      <c r="HU209" s="15"/>
      <c r="HV209" s="15"/>
      <c r="HW209" s="15"/>
      <c r="HX209" s="15"/>
      <c r="HY209" s="15"/>
      <c r="HZ209" s="15"/>
      <c r="IA209" s="15"/>
      <c r="IB209" s="15"/>
      <c r="IC209" s="15"/>
      <c r="ID209" s="15"/>
      <c r="IE209" s="15"/>
      <c r="IF209" s="15"/>
      <c r="IG209" s="15"/>
      <c r="IH209" s="15"/>
      <c r="II209" s="15"/>
      <c r="IJ209" s="15"/>
      <c r="IK209" s="15"/>
      <c r="IL209" s="15"/>
      <c r="IM209" s="15"/>
      <c r="IN209" s="15"/>
    </row>
    <row r="210" spans="1:248" s="59" customFormat="1" ht="39.6" hidden="1" x14ac:dyDescent="0.25">
      <c r="A210" s="19" t="s">
        <v>5</v>
      </c>
      <c r="B210" s="19" t="s">
        <v>6</v>
      </c>
      <c r="C210" s="19" t="s">
        <v>7</v>
      </c>
      <c r="D210" s="19" t="s">
        <v>8</v>
      </c>
      <c r="E210" s="19"/>
      <c r="F210" s="19" t="s">
        <v>9</v>
      </c>
      <c r="G210" s="19"/>
      <c r="H210" s="19" t="s">
        <v>10</v>
      </c>
      <c r="I210" s="23"/>
      <c r="J210" s="20"/>
      <c r="K210" s="20" t="s">
        <v>11</v>
      </c>
      <c r="L210" s="19" t="s">
        <v>12</v>
      </c>
      <c r="M210" s="20" t="s">
        <v>13</v>
      </c>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c r="CM210" s="15"/>
      <c r="CN210" s="15"/>
      <c r="CO210" s="15"/>
      <c r="CP210" s="15"/>
      <c r="CQ210" s="15"/>
      <c r="CR210" s="15"/>
      <c r="CS210" s="15"/>
      <c r="CT210" s="15"/>
      <c r="CU210" s="15"/>
      <c r="CV210" s="15"/>
      <c r="CW210" s="15"/>
      <c r="CX210" s="15"/>
      <c r="CY210" s="15"/>
      <c r="CZ210" s="15"/>
      <c r="DA210" s="15"/>
      <c r="DB210" s="15"/>
      <c r="DC210" s="15"/>
      <c r="DD210" s="15"/>
      <c r="DE210" s="15"/>
      <c r="DF210" s="15"/>
      <c r="DG210" s="15"/>
      <c r="DH210" s="15"/>
      <c r="DI210" s="15"/>
      <c r="DJ210" s="15"/>
      <c r="DK210" s="15"/>
      <c r="DL210" s="15"/>
      <c r="DM210" s="15"/>
      <c r="DN210" s="15"/>
      <c r="DO210" s="15"/>
      <c r="DP210" s="15"/>
      <c r="DQ210" s="15"/>
      <c r="DR210" s="15"/>
      <c r="DS210" s="15"/>
      <c r="DT210" s="15"/>
      <c r="DU210" s="15"/>
      <c r="DV210" s="15"/>
      <c r="DW210" s="15"/>
      <c r="DX210" s="15"/>
      <c r="DY210" s="15"/>
      <c r="DZ210" s="15"/>
      <c r="EA210" s="15"/>
      <c r="EB210" s="15"/>
      <c r="EC210" s="15"/>
      <c r="ED210" s="15"/>
      <c r="EE210" s="15"/>
      <c r="EF210" s="15"/>
      <c r="EG210" s="15"/>
      <c r="EH210" s="15"/>
      <c r="EI210" s="15"/>
      <c r="EJ210" s="15"/>
      <c r="EK210" s="15"/>
      <c r="EL210" s="15"/>
      <c r="EM210" s="15"/>
      <c r="EN210" s="15"/>
      <c r="EO210" s="15"/>
      <c r="EP210" s="15"/>
      <c r="EQ210" s="15"/>
      <c r="ER210" s="15"/>
      <c r="ES210" s="15"/>
      <c r="ET210" s="15"/>
      <c r="EU210" s="15"/>
      <c r="EV210" s="15"/>
      <c r="EW210" s="15"/>
      <c r="EX210" s="15"/>
      <c r="EY210" s="15"/>
      <c r="EZ210" s="15"/>
      <c r="FA210" s="15"/>
      <c r="FB210" s="15"/>
      <c r="FC210" s="15"/>
      <c r="FD210" s="15"/>
      <c r="FE210" s="15"/>
      <c r="FF210" s="15"/>
      <c r="FG210" s="15"/>
      <c r="FH210" s="15"/>
      <c r="FI210" s="15"/>
      <c r="FJ210" s="15"/>
      <c r="FK210" s="15"/>
      <c r="FL210" s="15"/>
      <c r="FM210" s="15"/>
      <c r="FN210" s="15"/>
      <c r="FO210" s="15"/>
      <c r="FP210" s="15"/>
      <c r="FQ210" s="15"/>
      <c r="FR210" s="15"/>
      <c r="FS210" s="15"/>
      <c r="FT210" s="15"/>
      <c r="FU210" s="15"/>
      <c r="FV210" s="15"/>
      <c r="FW210" s="15"/>
      <c r="FX210" s="15"/>
      <c r="FY210" s="15"/>
      <c r="FZ210" s="15"/>
      <c r="GA210" s="15"/>
      <c r="GB210" s="15"/>
      <c r="GC210" s="15"/>
      <c r="GD210" s="15"/>
      <c r="GE210" s="15"/>
      <c r="GF210" s="15"/>
      <c r="GG210" s="15"/>
      <c r="GH210" s="15"/>
      <c r="GI210" s="15"/>
      <c r="GJ210" s="15"/>
      <c r="GK210" s="15"/>
      <c r="GL210" s="15"/>
      <c r="GM210" s="15"/>
      <c r="GN210" s="15"/>
      <c r="GO210" s="15"/>
      <c r="GP210" s="15"/>
      <c r="GQ210" s="15"/>
      <c r="GR210" s="15"/>
      <c r="GS210" s="15"/>
      <c r="GT210" s="15"/>
      <c r="GU210" s="15"/>
      <c r="GV210" s="15"/>
      <c r="GW210" s="15"/>
      <c r="GX210" s="15"/>
      <c r="GY210" s="15"/>
      <c r="GZ210" s="15"/>
      <c r="HA210" s="15"/>
      <c r="HB210" s="15"/>
      <c r="HC210" s="15"/>
      <c r="HD210" s="15"/>
      <c r="HE210" s="15"/>
      <c r="HF210" s="15"/>
      <c r="HG210" s="15"/>
      <c r="HH210" s="15"/>
      <c r="HI210" s="15"/>
      <c r="HJ210" s="15"/>
      <c r="HK210" s="15"/>
      <c r="HL210" s="15"/>
      <c r="HM210" s="15"/>
      <c r="HN210" s="15"/>
      <c r="HO210" s="15"/>
      <c r="HP210" s="15"/>
      <c r="HQ210" s="15"/>
      <c r="HR210" s="15"/>
      <c r="HS210" s="15"/>
      <c r="HT210" s="15"/>
      <c r="HU210" s="15"/>
      <c r="HV210" s="15"/>
      <c r="HW210" s="15"/>
      <c r="HX210" s="15"/>
      <c r="HY210" s="15"/>
      <c r="HZ210" s="15"/>
      <c r="IA210" s="15"/>
      <c r="IB210" s="15"/>
      <c r="IC210" s="15"/>
      <c r="ID210" s="15"/>
      <c r="IE210" s="15"/>
      <c r="IF210" s="15"/>
      <c r="IG210" s="15"/>
      <c r="IH210" s="15"/>
      <c r="II210" s="15"/>
      <c r="IJ210" s="15"/>
      <c r="IK210" s="15"/>
      <c r="IL210" s="15"/>
      <c r="IM210" s="15"/>
      <c r="IN210" s="15"/>
    </row>
    <row r="211" spans="1:248" s="15" customFormat="1" ht="21" hidden="1" customHeight="1" x14ac:dyDescent="0.25">
      <c r="A211" s="63"/>
      <c r="B211" s="63"/>
      <c r="C211" s="63"/>
      <c r="D211" s="63">
        <v>404.41</v>
      </c>
      <c r="E211" s="63"/>
      <c r="F211" s="63"/>
      <c r="G211" s="63"/>
      <c r="H211" s="10">
        <f t="shared" ref="H211:H225" si="5">SUM(A211:F211)</f>
        <v>404.41</v>
      </c>
      <c r="J211" s="64"/>
      <c r="K211" s="64" t="s">
        <v>213</v>
      </c>
      <c r="L211" s="58">
        <v>43628</v>
      </c>
      <c r="M211" s="65" t="s">
        <v>214</v>
      </c>
      <c r="N211" s="37"/>
    </row>
    <row r="212" spans="1:248" s="15" customFormat="1" ht="13.2" hidden="1" x14ac:dyDescent="0.25">
      <c r="A212" s="63"/>
      <c r="B212" s="63"/>
      <c r="C212" s="63"/>
      <c r="D212" s="63"/>
      <c r="E212" s="63"/>
      <c r="F212" s="63">
        <v>147.93</v>
      </c>
      <c r="G212" s="63"/>
      <c r="H212" s="10">
        <f t="shared" si="5"/>
        <v>147.93</v>
      </c>
      <c r="J212" s="64"/>
      <c r="K212" s="64" t="s">
        <v>215</v>
      </c>
      <c r="L212" s="58">
        <v>43628</v>
      </c>
      <c r="M212" s="65" t="s">
        <v>216</v>
      </c>
      <c r="N212" s="37"/>
    </row>
    <row r="213" spans="1:248" s="15" customFormat="1" ht="13.2" hidden="1" x14ac:dyDescent="0.25">
      <c r="A213" s="63"/>
      <c r="B213" s="15">
        <v>16.52</v>
      </c>
      <c r="C213" s="63"/>
      <c r="D213" s="63"/>
      <c r="E213" s="63"/>
      <c r="F213" s="63"/>
      <c r="G213" s="63"/>
      <c r="H213" s="10">
        <f t="shared" si="5"/>
        <v>16.52</v>
      </c>
      <c r="J213" s="64"/>
      <c r="K213" s="64" t="s">
        <v>217</v>
      </c>
      <c r="L213" s="58">
        <v>43655</v>
      </c>
      <c r="M213" s="65" t="s">
        <v>218</v>
      </c>
      <c r="N213" s="37"/>
    </row>
    <row r="214" spans="1:248" s="15" customFormat="1" ht="13.2" hidden="1" x14ac:dyDescent="0.25">
      <c r="A214" s="63"/>
      <c r="B214" s="15">
        <v>12.08</v>
      </c>
      <c r="C214" s="63"/>
      <c r="D214" s="63"/>
      <c r="E214" s="63"/>
      <c r="F214" s="63"/>
      <c r="G214" s="63"/>
      <c r="H214" s="10">
        <f t="shared" si="5"/>
        <v>12.08</v>
      </c>
      <c r="J214" s="64"/>
      <c r="K214" s="64" t="s">
        <v>217</v>
      </c>
      <c r="L214" s="58">
        <v>43740</v>
      </c>
      <c r="M214" s="65" t="s">
        <v>219</v>
      </c>
      <c r="N214" s="37"/>
    </row>
    <row r="215" spans="1:248" s="15" customFormat="1" ht="13.2" hidden="1" x14ac:dyDescent="0.25">
      <c r="A215" s="63"/>
      <c r="B215" s="15">
        <v>24.8</v>
      </c>
      <c r="C215" s="63"/>
      <c r="D215" s="63"/>
      <c r="E215" s="63"/>
      <c r="F215" s="63"/>
      <c r="G215" s="63"/>
      <c r="H215" s="10">
        <f t="shared" si="5"/>
        <v>24.8</v>
      </c>
      <c r="J215" s="64"/>
      <c r="K215" s="64" t="s">
        <v>217</v>
      </c>
      <c r="L215" s="58">
        <v>43755</v>
      </c>
      <c r="M215" s="65" t="s">
        <v>220</v>
      </c>
      <c r="N215" s="37"/>
    </row>
    <row r="216" spans="1:248" s="15" customFormat="1" ht="13.2" hidden="1" x14ac:dyDescent="0.25">
      <c r="B216" s="15">
        <v>47.04</v>
      </c>
      <c r="H216" s="10">
        <f t="shared" si="5"/>
        <v>47.04</v>
      </c>
      <c r="J216" s="64"/>
      <c r="K216" s="64" t="s">
        <v>217</v>
      </c>
      <c r="L216" s="58">
        <v>43765</v>
      </c>
      <c r="M216" s="65" t="s">
        <v>221</v>
      </c>
    </row>
    <row r="217" spans="1:248" s="15" customFormat="1" ht="13.2" hidden="1" x14ac:dyDescent="0.25">
      <c r="H217" s="10">
        <f t="shared" si="5"/>
        <v>0</v>
      </c>
      <c r="J217" s="57"/>
      <c r="K217" s="57"/>
      <c r="L217" s="58"/>
      <c r="M217" s="65"/>
    </row>
    <row r="218" spans="1:248" s="15" customFormat="1" ht="13.2" hidden="1" x14ac:dyDescent="0.25">
      <c r="B218" s="15">
        <v>27</v>
      </c>
      <c r="H218" s="10">
        <f t="shared" si="5"/>
        <v>27</v>
      </c>
      <c r="J218" s="57"/>
      <c r="K218" s="64" t="s">
        <v>222</v>
      </c>
      <c r="L218" s="58">
        <v>43801</v>
      </c>
      <c r="M218" s="65" t="s">
        <v>220</v>
      </c>
    </row>
    <row r="219" spans="1:248" s="15" customFormat="1" ht="13.2" hidden="1" x14ac:dyDescent="0.25">
      <c r="B219" s="15">
        <v>24.2</v>
      </c>
      <c r="H219" s="10">
        <f t="shared" si="5"/>
        <v>24.2</v>
      </c>
      <c r="J219" s="57"/>
      <c r="K219" s="64" t="s">
        <v>222</v>
      </c>
      <c r="L219" s="58">
        <v>43836</v>
      </c>
      <c r="M219" s="65" t="s">
        <v>221</v>
      </c>
    </row>
    <row r="220" spans="1:248" s="15" customFormat="1" ht="15.45" hidden="1" customHeight="1" x14ac:dyDescent="0.25">
      <c r="B220" s="15">
        <v>23</v>
      </c>
      <c r="H220" s="10">
        <f t="shared" si="5"/>
        <v>23</v>
      </c>
      <c r="J220" s="57"/>
      <c r="K220" s="57" t="s">
        <v>223</v>
      </c>
      <c r="L220" s="58">
        <v>43878</v>
      </c>
      <c r="M220" s="65" t="s">
        <v>224</v>
      </c>
    </row>
    <row r="221" spans="1:248" s="15" customFormat="1" ht="12.75" hidden="1" customHeight="1" x14ac:dyDescent="0.25">
      <c r="B221" s="15">
        <v>15.6</v>
      </c>
      <c r="H221" s="10">
        <f t="shared" si="5"/>
        <v>15.6</v>
      </c>
      <c r="J221" s="57"/>
      <c r="K221" s="57" t="s">
        <v>223</v>
      </c>
      <c r="L221" s="58">
        <v>43892</v>
      </c>
      <c r="M221" s="65" t="s">
        <v>225</v>
      </c>
    </row>
    <row r="222" spans="1:248" s="15" customFormat="1" ht="13.2" hidden="1" x14ac:dyDescent="0.25">
      <c r="B222" s="15">
        <v>22</v>
      </c>
      <c r="H222" s="10">
        <f t="shared" si="5"/>
        <v>22</v>
      </c>
      <c r="J222" s="57"/>
      <c r="K222" s="57" t="s">
        <v>223</v>
      </c>
      <c r="L222" s="58">
        <v>43879</v>
      </c>
      <c r="M222" s="65" t="s">
        <v>226</v>
      </c>
      <c r="N222" s="66">
        <f>SUM(H220:H222)</f>
        <v>60.6</v>
      </c>
    </row>
    <row r="223" spans="1:248" s="15" customFormat="1" ht="13.2" hidden="1" x14ac:dyDescent="0.25">
      <c r="H223" s="10">
        <f t="shared" si="5"/>
        <v>0</v>
      </c>
      <c r="J223" s="57"/>
      <c r="K223" s="57"/>
      <c r="L223" s="58"/>
      <c r="M223" s="65"/>
    </row>
    <row r="224" spans="1:248" s="15" customFormat="1" ht="13.2" hidden="1" x14ac:dyDescent="0.25">
      <c r="H224" s="10">
        <f t="shared" si="5"/>
        <v>0</v>
      </c>
      <c r="J224" s="57"/>
      <c r="K224" s="57"/>
      <c r="L224" s="58"/>
      <c r="M224" s="65"/>
    </row>
    <row r="225" spans="1:248" s="15" customFormat="1" ht="13.2" hidden="1" x14ac:dyDescent="0.25">
      <c r="H225" s="10">
        <f t="shared" si="5"/>
        <v>0</v>
      </c>
      <c r="J225" s="57"/>
      <c r="K225" s="57"/>
      <c r="L225" s="58"/>
      <c r="M225" s="65"/>
    </row>
    <row r="226" spans="1:248" s="15" customFormat="1" ht="18.899999999999999" hidden="1" customHeight="1" x14ac:dyDescent="0.25">
      <c r="A226" s="41">
        <f>SUM(A211:A225)</f>
        <v>0</v>
      </c>
      <c r="B226" s="41">
        <f>SUM(B211:B225)</f>
        <v>212.23999999999998</v>
      </c>
      <c r="C226" s="41">
        <f>SUM(C211:C225)</f>
        <v>0</v>
      </c>
      <c r="D226" s="41">
        <f>SUM(D211:D225)</f>
        <v>404.41</v>
      </c>
      <c r="E226" s="41"/>
      <c r="F226" s="41">
        <f>SUM(F211:F225)</f>
        <v>147.93</v>
      </c>
      <c r="G226" s="41"/>
      <c r="H226" s="41">
        <f>SUM(H211:H225)</f>
        <v>764.58</v>
      </c>
      <c r="I226" s="23"/>
      <c r="J226" s="57"/>
      <c r="K226" s="57"/>
      <c r="L226" s="58"/>
      <c r="M226" s="65"/>
    </row>
    <row r="227" spans="1:248" s="15" customFormat="1" ht="18.899999999999999" hidden="1" customHeight="1" x14ac:dyDescent="0.25">
      <c r="A227" s="19"/>
      <c r="B227" s="19"/>
      <c r="C227" s="19"/>
      <c r="D227" s="19"/>
      <c r="E227" s="19"/>
      <c r="F227" s="19"/>
      <c r="G227" s="19"/>
      <c r="H227" s="19"/>
      <c r="I227" s="23"/>
      <c r="J227" s="57"/>
      <c r="K227" s="57"/>
      <c r="L227" s="58"/>
      <c r="M227" s="65"/>
    </row>
    <row r="228" spans="1:248" s="15" customFormat="1" ht="18.899999999999999" hidden="1" customHeight="1" x14ac:dyDescent="0.25">
      <c r="A228" s="19"/>
      <c r="B228" s="19"/>
      <c r="C228" s="19"/>
      <c r="D228" s="19"/>
      <c r="E228" s="19"/>
      <c r="F228" s="19"/>
      <c r="G228" s="19"/>
      <c r="H228" s="19"/>
      <c r="I228" s="23"/>
      <c r="J228" s="57"/>
      <c r="K228" s="57"/>
      <c r="L228" s="58"/>
      <c r="M228" s="65"/>
    </row>
    <row r="229" spans="1:248" s="15" customFormat="1" ht="18.899999999999999" hidden="1" customHeight="1" x14ac:dyDescent="0.25">
      <c r="A229" s="19"/>
      <c r="B229" s="19"/>
      <c r="C229" s="19"/>
      <c r="D229" s="19"/>
      <c r="E229" s="19"/>
      <c r="F229" s="19"/>
      <c r="G229" s="19"/>
      <c r="H229" s="19"/>
      <c r="I229" s="23"/>
      <c r="J229" s="57"/>
      <c r="K229" s="57"/>
      <c r="L229" s="58"/>
      <c r="M229" s="65"/>
    </row>
    <row r="230" spans="1:248" s="59" customFormat="1" ht="13.2" hidden="1" x14ac:dyDescent="0.25">
      <c r="A230" s="67" t="s">
        <v>0</v>
      </c>
      <c r="B230" s="67"/>
      <c r="C230" s="67"/>
      <c r="D230" s="67"/>
      <c r="E230" s="67"/>
      <c r="F230" s="67"/>
      <c r="G230" s="15"/>
      <c r="H230" s="10"/>
      <c r="I230" s="15"/>
      <c r="J230" s="57"/>
      <c r="K230" s="57"/>
      <c r="L230" s="58"/>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c r="BZ230" s="15"/>
      <c r="CA230" s="15"/>
      <c r="CB230" s="15"/>
      <c r="CC230" s="15"/>
      <c r="CD230" s="15"/>
      <c r="CE230" s="15"/>
      <c r="CF230" s="15"/>
      <c r="CG230" s="15"/>
      <c r="CH230" s="15"/>
      <c r="CI230" s="15"/>
      <c r="CJ230" s="15"/>
      <c r="CK230" s="15"/>
      <c r="CL230" s="15"/>
      <c r="CM230" s="15"/>
      <c r="CN230" s="15"/>
      <c r="CO230" s="15"/>
      <c r="CP230" s="15"/>
      <c r="CQ230" s="15"/>
      <c r="CR230" s="15"/>
      <c r="CS230" s="15"/>
      <c r="CT230" s="15"/>
      <c r="CU230" s="15"/>
      <c r="CV230" s="15"/>
      <c r="CW230" s="15"/>
      <c r="CX230" s="15"/>
      <c r="CY230" s="15"/>
      <c r="CZ230" s="15"/>
      <c r="DA230" s="15"/>
      <c r="DB230" s="15"/>
      <c r="DC230" s="15"/>
      <c r="DD230" s="15"/>
      <c r="DE230" s="15"/>
      <c r="DF230" s="15"/>
      <c r="DG230" s="15"/>
      <c r="DH230" s="15"/>
      <c r="DI230" s="15"/>
      <c r="DJ230" s="15"/>
      <c r="DK230" s="15"/>
      <c r="DL230" s="15"/>
      <c r="DM230" s="15"/>
      <c r="DN230" s="15"/>
      <c r="DO230" s="15"/>
      <c r="DP230" s="15"/>
      <c r="DQ230" s="15"/>
      <c r="DR230" s="15"/>
      <c r="DS230" s="15"/>
      <c r="DT230" s="15"/>
      <c r="DU230" s="15"/>
      <c r="DV230" s="15"/>
      <c r="DW230" s="15"/>
      <c r="DX230" s="15"/>
      <c r="DY230" s="15"/>
      <c r="DZ230" s="15"/>
      <c r="EA230" s="15"/>
      <c r="EB230" s="15"/>
      <c r="EC230" s="15"/>
      <c r="ED230" s="15"/>
      <c r="EE230" s="15"/>
      <c r="EF230" s="15"/>
      <c r="EG230" s="15"/>
      <c r="EH230" s="15"/>
      <c r="EI230" s="15"/>
      <c r="EJ230" s="15"/>
      <c r="EK230" s="15"/>
      <c r="EL230" s="15"/>
      <c r="EM230" s="15"/>
      <c r="EN230" s="15"/>
      <c r="EO230" s="15"/>
      <c r="EP230" s="15"/>
      <c r="EQ230" s="15"/>
      <c r="ER230" s="15"/>
      <c r="ES230" s="15"/>
      <c r="ET230" s="15"/>
      <c r="EU230" s="15"/>
      <c r="EV230" s="15"/>
      <c r="EW230" s="15"/>
      <c r="EX230" s="15"/>
      <c r="EY230" s="15"/>
      <c r="EZ230" s="15"/>
      <c r="FA230" s="15"/>
      <c r="FB230" s="15"/>
      <c r="FC230" s="15"/>
      <c r="FD230" s="15"/>
      <c r="FE230" s="15"/>
      <c r="FF230" s="15"/>
      <c r="FG230" s="15"/>
      <c r="FH230" s="15"/>
      <c r="FI230" s="15"/>
      <c r="FJ230" s="15"/>
      <c r="FK230" s="15"/>
      <c r="FL230" s="15"/>
      <c r="FM230" s="15"/>
      <c r="FN230" s="15"/>
      <c r="FO230" s="15"/>
      <c r="FP230" s="15"/>
      <c r="FQ230" s="15"/>
      <c r="FR230" s="15"/>
      <c r="FS230" s="15"/>
      <c r="FT230" s="15"/>
      <c r="FU230" s="15"/>
      <c r="FV230" s="15"/>
      <c r="FW230" s="15"/>
      <c r="FX230" s="15"/>
      <c r="FY230" s="15"/>
      <c r="FZ230" s="15"/>
      <c r="GA230" s="15"/>
      <c r="GB230" s="15"/>
      <c r="GC230" s="15"/>
      <c r="GD230" s="15"/>
      <c r="GE230" s="15"/>
      <c r="GF230" s="15"/>
      <c r="GG230" s="15"/>
      <c r="GH230" s="15"/>
      <c r="GI230" s="15"/>
      <c r="GJ230" s="15"/>
      <c r="GK230" s="15"/>
      <c r="GL230" s="15"/>
      <c r="GM230" s="15"/>
      <c r="GN230" s="15"/>
      <c r="GO230" s="15"/>
      <c r="GP230" s="15"/>
      <c r="GQ230" s="15"/>
      <c r="GR230" s="15"/>
      <c r="GS230" s="15"/>
      <c r="GT230" s="15"/>
      <c r="GU230" s="15"/>
      <c r="GV230" s="15"/>
      <c r="GW230" s="15"/>
      <c r="GX230" s="15"/>
      <c r="GY230" s="15"/>
      <c r="GZ230" s="15"/>
      <c r="HA230" s="15"/>
      <c r="HB230" s="15"/>
      <c r="HC230" s="15"/>
      <c r="HD230" s="15"/>
      <c r="HE230" s="15"/>
      <c r="HF230" s="15"/>
      <c r="HG230" s="15"/>
      <c r="HH230" s="15"/>
      <c r="HI230" s="15"/>
      <c r="HJ230" s="15"/>
      <c r="HK230" s="15"/>
      <c r="HL230" s="15"/>
      <c r="HM230" s="15"/>
      <c r="HN230" s="15"/>
      <c r="HO230" s="15"/>
      <c r="HP230" s="15"/>
      <c r="HQ230" s="15"/>
      <c r="HR230" s="15"/>
      <c r="HS230" s="15"/>
      <c r="HT230" s="15"/>
      <c r="HU230" s="15"/>
      <c r="HV230" s="15"/>
      <c r="HW230" s="15"/>
      <c r="HX230" s="15"/>
      <c r="HY230" s="15"/>
      <c r="HZ230" s="15"/>
      <c r="IA230" s="15"/>
      <c r="IB230" s="15"/>
      <c r="IC230" s="15"/>
      <c r="ID230" s="15"/>
      <c r="IE230" s="15"/>
      <c r="IF230" s="15"/>
      <c r="IG230" s="15"/>
      <c r="IH230" s="15"/>
      <c r="II230" s="15"/>
      <c r="IJ230" s="15"/>
      <c r="IK230" s="15"/>
      <c r="IL230" s="15"/>
      <c r="IM230" s="15"/>
      <c r="IN230" s="15"/>
    </row>
    <row r="231" spans="1:248" s="59" customFormat="1" ht="13.2" hidden="1" x14ac:dyDescent="0.25">
      <c r="A231" s="68" t="s">
        <v>1</v>
      </c>
      <c r="B231" s="67"/>
      <c r="C231" s="67"/>
      <c r="D231" s="68"/>
      <c r="E231" s="68"/>
      <c r="F231" s="68"/>
      <c r="G231" s="10"/>
      <c r="H231" s="10"/>
      <c r="I231" s="10"/>
      <c r="J231" s="61"/>
      <c r="K231" s="61"/>
      <c r="L231" s="62"/>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c r="BF231" s="10"/>
      <c r="BG231" s="10"/>
      <c r="BH231" s="10"/>
      <c r="BI231" s="10"/>
      <c r="BJ231" s="10"/>
      <c r="BK231" s="10"/>
      <c r="BL231" s="10"/>
      <c r="BM231" s="10"/>
      <c r="BN231" s="10"/>
      <c r="BO231" s="10"/>
      <c r="BP231" s="10"/>
      <c r="BQ231" s="10"/>
      <c r="BR231" s="10"/>
      <c r="BS231" s="10"/>
      <c r="BT231" s="10"/>
      <c r="BU231" s="10"/>
      <c r="BV231" s="10"/>
      <c r="BW231" s="10"/>
      <c r="BX231" s="10"/>
      <c r="BY231" s="10"/>
      <c r="BZ231" s="10"/>
      <c r="CA231" s="10"/>
      <c r="CB231" s="10"/>
      <c r="CC231" s="10"/>
      <c r="CD231" s="10"/>
      <c r="CE231" s="10"/>
      <c r="CF231" s="10"/>
      <c r="CG231" s="10"/>
      <c r="CH231" s="10"/>
      <c r="CI231" s="10"/>
      <c r="CJ231" s="10"/>
      <c r="CK231" s="10"/>
      <c r="CL231" s="10"/>
      <c r="CM231" s="10"/>
      <c r="CN231" s="10"/>
      <c r="CO231" s="10"/>
      <c r="CP231" s="10"/>
      <c r="CQ231" s="10"/>
      <c r="CR231" s="10"/>
      <c r="CS231" s="10"/>
      <c r="CT231" s="10"/>
      <c r="CU231" s="10"/>
      <c r="CV231" s="10"/>
      <c r="CW231" s="10"/>
      <c r="CX231" s="10"/>
      <c r="CY231" s="10"/>
      <c r="CZ231" s="10"/>
      <c r="DA231" s="10"/>
      <c r="DB231" s="10"/>
      <c r="DC231" s="10"/>
      <c r="DD231" s="10"/>
      <c r="DE231" s="10"/>
      <c r="DF231" s="10"/>
      <c r="DG231" s="10"/>
      <c r="DH231" s="10"/>
      <c r="DI231" s="10"/>
      <c r="DJ231" s="10"/>
      <c r="DK231" s="10"/>
      <c r="DL231" s="10"/>
      <c r="DM231" s="10"/>
      <c r="DN231" s="10"/>
      <c r="DO231" s="10"/>
      <c r="DP231" s="10"/>
      <c r="DQ231" s="10"/>
      <c r="DR231" s="10"/>
      <c r="DS231" s="10"/>
      <c r="DT231" s="10"/>
      <c r="DU231" s="10"/>
      <c r="DV231" s="10"/>
      <c r="DW231" s="10"/>
      <c r="DX231" s="10"/>
      <c r="DY231" s="10"/>
      <c r="DZ231" s="10"/>
      <c r="EA231" s="10"/>
      <c r="EB231" s="10"/>
      <c r="EC231" s="10"/>
      <c r="ED231" s="10"/>
      <c r="EE231" s="10"/>
      <c r="EF231" s="10"/>
      <c r="EG231" s="10"/>
      <c r="EH231" s="10"/>
      <c r="EI231" s="10"/>
      <c r="EJ231" s="10"/>
      <c r="EK231" s="10"/>
      <c r="EL231" s="10"/>
      <c r="EM231" s="10"/>
      <c r="EN231" s="10"/>
      <c r="EO231" s="10"/>
      <c r="EP231" s="10"/>
      <c r="EQ231" s="10"/>
      <c r="ER231" s="10"/>
      <c r="ES231" s="10"/>
      <c r="ET231" s="10"/>
      <c r="EU231" s="10"/>
      <c r="EV231" s="10"/>
      <c r="EW231" s="10"/>
      <c r="EX231" s="10"/>
      <c r="EY231" s="10"/>
      <c r="EZ231" s="10"/>
      <c r="FA231" s="10"/>
      <c r="FB231" s="10"/>
      <c r="FC231" s="10"/>
      <c r="FD231" s="10"/>
      <c r="FE231" s="10"/>
      <c r="FF231" s="10"/>
      <c r="FG231" s="10"/>
      <c r="FH231" s="10"/>
      <c r="FI231" s="10"/>
      <c r="FJ231" s="10"/>
      <c r="FK231" s="10"/>
      <c r="FL231" s="10"/>
      <c r="FM231" s="10"/>
      <c r="FN231" s="10"/>
      <c r="FO231" s="10"/>
      <c r="FP231" s="10"/>
      <c r="FQ231" s="10"/>
      <c r="FR231" s="10"/>
      <c r="FS231" s="10"/>
      <c r="FT231" s="10"/>
      <c r="FU231" s="10"/>
      <c r="FV231" s="10"/>
      <c r="FW231" s="10"/>
      <c r="FX231" s="10"/>
      <c r="FY231" s="10"/>
      <c r="FZ231" s="10"/>
      <c r="GA231" s="10"/>
      <c r="GB231" s="10"/>
      <c r="GC231" s="10"/>
      <c r="GD231" s="10"/>
      <c r="GE231" s="10"/>
      <c r="GF231" s="10"/>
      <c r="GG231" s="10"/>
      <c r="GH231" s="10"/>
      <c r="GI231" s="10"/>
      <c r="GJ231" s="10"/>
      <c r="GK231" s="10"/>
      <c r="GL231" s="10"/>
      <c r="GM231" s="10"/>
      <c r="GN231" s="10"/>
      <c r="GO231" s="10"/>
      <c r="GP231" s="10"/>
      <c r="GQ231" s="10"/>
      <c r="GR231" s="10"/>
      <c r="GS231" s="10"/>
      <c r="GT231" s="10"/>
      <c r="GU231" s="10"/>
      <c r="GV231" s="10"/>
      <c r="GW231" s="10"/>
      <c r="GX231" s="10"/>
      <c r="GY231" s="10"/>
      <c r="GZ231" s="10"/>
      <c r="HA231" s="10"/>
      <c r="HB231" s="10"/>
      <c r="HC231" s="10"/>
      <c r="HD231" s="10"/>
      <c r="HE231" s="10"/>
      <c r="HF231" s="10"/>
      <c r="HG231" s="10"/>
      <c r="HH231" s="10"/>
      <c r="HI231" s="10"/>
      <c r="HJ231" s="10"/>
      <c r="HK231" s="10"/>
      <c r="HL231" s="10"/>
      <c r="HM231" s="10"/>
      <c r="HN231" s="10"/>
      <c r="HO231" s="10"/>
      <c r="HP231" s="10"/>
      <c r="HQ231" s="10"/>
      <c r="HR231" s="10"/>
      <c r="HS231" s="10"/>
      <c r="HT231" s="10"/>
      <c r="HU231" s="10"/>
      <c r="HV231" s="10"/>
      <c r="HW231" s="10"/>
      <c r="HX231" s="10"/>
      <c r="HY231" s="10"/>
      <c r="HZ231" s="10"/>
      <c r="IA231" s="10"/>
      <c r="IB231" s="10"/>
      <c r="IC231" s="10"/>
      <c r="ID231" s="10"/>
      <c r="IE231" s="10"/>
      <c r="IF231" s="10"/>
      <c r="IG231" s="10"/>
      <c r="IH231" s="10"/>
      <c r="II231" s="10"/>
      <c r="IJ231" s="10"/>
      <c r="IK231" s="10"/>
      <c r="IL231" s="10"/>
      <c r="IM231" s="10"/>
      <c r="IN231" s="10"/>
    </row>
    <row r="232" spans="1:248" s="59" customFormat="1" ht="13.2" hidden="1" x14ac:dyDescent="0.25">
      <c r="A232" s="67" t="s">
        <v>227</v>
      </c>
      <c r="B232" s="67"/>
      <c r="C232" s="67"/>
      <c r="D232" s="67"/>
      <c r="E232" s="67"/>
      <c r="F232" s="67"/>
      <c r="G232" s="10"/>
      <c r="H232" s="10"/>
      <c r="I232" s="10"/>
      <c r="J232" s="61"/>
      <c r="K232" s="61"/>
      <c r="L232" s="62"/>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c r="BF232" s="10"/>
      <c r="BG232" s="10"/>
      <c r="BH232" s="10"/>
      <c r="BI232" s="10"/>
      <c r="BJ232" s="10"/>
      <c r="BK232" s="10"/>
      <c r="BL232" s="10"/>
      <c r="BM232" s="10"/>
      <c r="BN232" s="10"/>
      <c r="BO232" s="10"/>
      <c r="BP232" s="10"/>
      <c r="BQ232" s="10"/>
      <c r="BR232" s="10"/>
      <c r="BS232" s="10"/>
      <c r="BT232" s="10"/>
      <c r="BU232" s="10"/>
      <c r="BV232" s="10"/>
      <c r="BW232" s="10"/>
      <c r="BX232" s="10"/>
      <c r="BY232" s="10"/>
      <c r="BZ232" s="10"/>
      <c r="CA232" s="10"/>
      <c r="CB232" s="10"/>
      <c r="CC232" s="10"/>
      <c r="CD232" s="10"/>
      <c r="CE232" s="10"/>
      <c r="CF232" s="10"/>
      <c r="CG232" s="10"/>
      <c r="CH232" s="10"/>
      <c r="CI232" s="10"/>
      <c r="CJ232" s="10"/>
      <c r="CK232" s="10"/>
      <c r="CL232" s="10"/>
      <c r="CM232" s="10"/>
      <c r="CN232" s="10"/>
      <c r="CO232" s="10"/>
      <c r="CP232" s="10"/>
      <c r="CQ232" s="10"/>
      <c r="CR232" s="10"/>
      <c r="CS232" s="10"/>
      <c r="CT232" s="10"/>
      <c r="CU232" s="10"/>
      <c r="CV232" s="10"/>
      <c r="CW232" s="10"/>
      <c r="CX232" s="10"/>
      <c r="CY232" s="10"/>
      <c r="CZ232" s="10"/>
      <c r="DA232" s="10"/>
      <c r="DB232" s="10"/>
      <c r="DC232" s="10"/>
      <c r="DD232" s="10"/>
      <c r="DE232" s="10"/>
      <c r="DF232" s="10"/>
      <c r="DG232" s="10"/>
      <c r="DH232" s="10"/>
      <c r="DI232" s="10"/>
      <c r="DJ232" s="10"/>
      <c r="DK232" s="10"/>
      <c r="DL232" s="10"/>
      <c r="DM232" s="10"/>
      <c r="DN232" s="10"/>
      <c r="DO232" s="10"/>
      <c r="DP232" s="10"/>
      <c r="DQ232" s="10"/>
      <c r="DR232" s="10"/>
      <c r="DS232" s="10"/>
      <c r="DT232" s="10"/>
      <c r="DU232" s="10"/>
      <c r="DV232" s="10"/>
      <c r="DW232" s="10"/>
      <c r="DX232" s="10"/>
      <c r="DY232" s="10"/>
      <c r="DZ232" s="10"/>
      <c r="EA232" s="10"/>
      <c r="EB232" s="10"/>
      <c r="EC232" s="10"/>
      <c r="ED232" s="10"/>
      <c r="EE232" s="10"/>
      <c r="EF232" s="10"/>
      <c r="EG232" s="10"/>
      <c r="EH232" s="10"/>
      <c r="EI232" s="10"/>
      <c r="EJ232" s="10"/>
      <c r="EK232" s="10"/>
      <c r="EL232" s="10"/>
      <c r="EM232" s="10"/>
      <c r="EN232" s="10"/>
      <c r="EO232" s="10"/>
      <c r="EP232" s="10"/>
      <c r="EQ232" s="10"/>
      <c r="ER232" s="10"/>
      <c r="ES232" s="10"/>
      <c r="ET232" s="10"/>
      <c r="EU232" s="10"/>
      <c r="EV232" s="10"/>
      <c r="EW232" s="10"/>
      <c r="EX232" s="10"/>
      <c r="EY232" s="10"/>
      <c r="EZ232" s="10"/>
      <c r="FA232" s="10"/>
      <c r="FB232" s="10"/>
      <c r="FC232" s="10"/>
      <c r="FD232" s="10"/>
      <c r="FE232" s="10"/>
      <c r="FF232" s="10"/>
      <c r="FG232" s="10"/>
      <c r="FH232" s="10"/>
      <c r="FI232" s="10"/>
      <c r="FJ232" s="10"/>
      <c r="FK232" s="10"/>
      <c r="FL232" s="10"/>
      <c r="FM232" s="10"/>
      <c r="FN232" s="10"/>
      <c r="FO232" s="10"/>
      <c r="FP232" s="10"/>
      <c r="FQ232" s="10"/>
      <c r="FR232" s="10"/>
      <c r="FS232" s="10"/>
      <c r="FT232" s="10"/>
      <c r="FU232" s="10"/>
      <c r="FV232" s="10"/>
      <c r="FW232" s="10"/>
      <c r="FX232" s="10"/>
      <c r="FY232" s="10"/>
      <c r="FZ232" s="10"/>
      <c r="GA232" s="10"/>
      <c r="GB232" s="10"/>
      <c r="GC232" s="10"/>
      <c r="GD232" s="10"/>
      <c r="GE232" s="10"/>
      <c r="GF232" s="10"/>
      <c r="GG232" s="10"/>
      <c r="GH232" s="10"/>
      <c r="GI232" s="10"/>
      <c r="GJ232" s="10"/>
      <c r="GK232" s="10"/>
      <c r="GL232" s="10"/>
      <c r="GM232" s="10"/>
      <c r="GN232" s="10"/>
      <c r="GO232" s="10"/>
      <c r="GP232" s="10"/>
      <c r="GQ232" s="10"/>
      <c r="GR232" s="10"/>
      <c r="GS232" s="10"/>
      <c r="GT232" s="10"/>
      <c r="GU232" s="10"/>
      <c r="GV232" s="10"/>
      <c r="GW232" s="10"/>
      <c r="GX232" s="10"/>
      <c r="GY232" s="10"/>
      <c r="GZ232" s="10"/>
      <c r="HA232" s="10"/>
      <c r="HB232" s="10"/>
      <c r="HC232" s="10"/>
      <c r="HD232" s="10"/>
      <c r="HE232" s="10"/>
      <c r="HF232" s="10"/>
      <c r="HG232" s="10"/>
      <c r="HH232" s="10"/>
      <c r="HI232" s="10"/>
      <c r="HJ232" s="10"/>
      <c r="HK232" s="10"/>
      <c r="HL232" s="10"/>
      <c r="HM232" s="10"/>
      <c r="HN232" s="10"/>
      <c r="HO232" s="10"/>
      <c r="HP232" s="10"/>
      <c r="HQ232" s="10"/>
      <c r="HR232" s="10"/>
      <c r="HS232" s="10"/>
      <c r="HT232" s="10"/>
      <c r="HU232" s="10"/>
      <c r="HV232" s="10"/>
      <c r="HW232" s="10"/>
      <c r="HX232" s="10"/>
      <c r="HY232" s="10"/>
      <c r="HZ232" s="10"/>
      <c r="IA232" s="10"/>
      <c r="IB232" s="10"/>
      <c r="IC232" s="10"/>
      <c r="ID232" s="10"/>
      <c r="IE232" s="10"/>
      <c r="IF232" s="10"/>
      <c r="IG232" s="10"/>
      <c r="IH232" s="10"/>
      <c r="II232" s="10"/>
      <c r="IJ232" s="10"/>
      <c r="IK232" s="10"/>
      <c r="IL232" s="10"/>
      <c r="IM232" s="10"/>
      <c r="IN232" s="10"/>
    </row>
    <row r="233" spans="1:248" s="59" customFormat="1" ht="13.2" hidden="1" x14ac:dyDescent="0.25">
      <c r="A233" s="10"/>
      <c r="B233" s="10"/>
      <c r="C233" s="10"/>
      <c r="D233" s="10"/>
      <c r="E233" s="10"/>
      <c r="F233" s="10"/>
      <c r="G233" s="10"/>
      <c r="H233" s="10"/>
      <c r="I233" s="10"/>
      <c r="J233" s="61"/>
      <c r="K233" s="61"/>
      <c r="L233" s="62"/>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c r="BG233" s="10"/>
      <c r="BH233" s="10"/>
      <c r="BI233" s="10"/>
      <c r="BJ233" s="10"/>
      <c r="BK233" s="10"/>
      <c r="BL233" s="10"/>
      <c r="BM233" s="10"/>
      <c r="BN233" s="10"/>
      <c r="BO233" s="10"/>
      <c r="BP233" s="10"/>
      <c r="BQ233" s="10"/>
      <c r="BR233" s="10"/>
      <c r="BS233" s="10"/>
      <c r="BT233" s="10"/>
      <c r="BU233" s="10"/>
      <c r="BV233" s="10"/>
      <c r="BW233" s="10"/>
      <c r="BX233" s="10"/>
      <c r="BY233" s="10"/>
      <c r="BZ233" s="10"/>
      <c r="CA233" s="10"/>
      <c r="CB233" s="10"/>
      <c r="CC233" s="10"/>
      <c r="CD233" s="10"/>
      <c r="CE233" s="10"/>
      <c r="CF233" s="10"/>
      <c r="CG233" s="10"/>
      <c r="CH233" s="10"/>
      <c r="CI233" s="10"/>
      <c r="CJ233" s="10"/>
      <c r="CK233" s="10"/>
      <c r="CL233" s="10"/>
      <c r="CM233" s="10"/>
      <c r="CN233" s="10"/>
      <c r="CO233" s="10"/>
      <c r="CP233" s="10"/>
      <c r="CQ233" s="10"/>
      <c r="CR233" s="10"/>
      <c r="CS233" s="10"/>
      <c r="CT233" s="10"/>
      <c r="CU233" s="10"/>
      <c r="CV233" s="10"/>
      <c r="CW233" s="10"/>
      <c r="CX233" s="10"/>
      <c r="CY233" s="10"/>
      <c r="CZ233" s="10"/>
      <c r="DA233" s="10"/>
      <c r="DB233" s="10"/>
      <c r="DC233" s="10"/>
      <c r="DD233" s="10"/>
      <c r="DE233" s="10"/>
      <c r="DF233" s="10"/>
      <c r="DG233" s="10"/>
      <c r="DH233" s="10"/>
      <c r="DI233" s="10"/>
      <c r="DJ233" s="10"/>
      <c r="DK233" s="10"/>
      <c r="DL233" s="10"/>
      <c r="DM233" s="10"/>
      <c r="DN233" s="10"/>
      <c r="DO233" s="10"/>
      <c r="DP233" s="10"/>
      <c r="DQ233" s="10"/>
      <c r="DR233" s="10"/>
      <c r="DS233" s="10"/>
      <c r="DT233" s="10"/>
      <c r="DU233" s="10"/>
      <c r="DV233" s="10"/>
      <c r="DW233" s="10"/>
      <c r="DX233" s="10"/>
      <c r="DY233" s="10"/>
      <c r="DZ233" s="10"/>
      <c r="EA233" s="10"/>
      <c r="EB233" s="10"/>
      <c r="EC233" s="10"/>
      <c r="ED233" s="10"/>
      <c r="EE233" s="10"/>
      <c r="EF233" s="10"/>
      <c r="EG233" s="10"/>
      <c r="EH233" s="10"/>
      <c r="EI233" s="10"/>
      <c r="EJ233" s="10"/>
      <c r="EK233" s="10"/>
      <c r="EL233" s="10"/>
      <c r="EM233" s="10"/>
      <c r="EN233" s="10"/>
      <c r="EO233" s="10"/>
      <c r="EP233" s="10"/>
      <c r="EQ233" s="10"/>
      <c r="ER233" s="10"/>
      <c r="ES233" s="10"/>
      <c r="ET233" s="10"/>
      <c r="EU233" s="10"/>
      <c r="EV233" s="10"/>
      <c r="EW233" s="10"/>
      <c r="EX233" s="10"/>
      <c r="EY233" s="10"/>
      <c r="EZ233" s="10"/>
      <c r="FA233" s="10"/>
      <c r="FB233" s="10"/>
      <c r="FC233" s="10"/>
      <c r="FD233" s="10"/>
      <c r="FE233" s="10"/>
      <c r="FF233" s="10"/>
      <c r="FG233" s="10"/>
      <c r="FH233" s="10"/>
      <c r="FI233" s="10"/>
      <c r="FJ233" s="10"/>
      <c r="FK233" s="10"/>
      <c r="FL233" s="10"/>
      <c r="FM233" s="10"/>
      <c r="FN233" s="10"/>
      <c r="FO233" s="10"/>
      <c r="FP233" s="10"/>
      <c r="FQ233" s="10"/>
      <c r="FR233" s="10"/>
      <c r="FS233" s="10"/>
      <c r="FT233" s="10"/>
      <c r="FU233" s="10"/>
      <c r="FV233" s="10"/>
      <c r="FW233" s="10"/>
      <c r="FX233" s="10"/>
      <c r="FY233" s="10"/>
      <c r="FZ233" s="10"/>
      <c r="GA233" s="10"/>
      <c r="GB233" s="10"/>
      <c r="GC233" s="10"/>
      <c r="GD233" s="10"/>
      <c r="GE233" s="10"/>
      <c r="GF233" s="10"/>
      <c r="GG233" s="10"/>
      <c r="GH233" s="10"/>
      <c r="GI233" s="10"/>
      <c r="GJ233" s="10"/>
      <c r="GK233" s="10"/>
      <c r="GL233" s="10"/>
      <c r="GM233" s="10"/>
      <c r="GN233" s="10"/>
      <c r="GO233" s="10"/>
      <c r="GP233" s="10"/>
      <c r="GQ233" s="10"/>
      <c r="GR233" s="10"/>
      <c r="GS233" s="10"/>
      <c r="GT233" s="10"/>
      <c r="GU233" s="10"/>
      <c r="GV233" s="10"/>
      <c r="GW233" s="10"/>
      <c r="GX233" s="10"/>
      <c r="GY233" s="10"/>
      <c r="GZ233" s="10"/>
      <c r="HA233" s="10"/>
      <c r="HB233" s="10"/>
      <c r="HC233" s="10"/>
      <c r="HD233" s="10"/>
      <c r="HE233" s="10"/>
      <c r="HF233" s="10"/>
      <c r="HG233" s="10"/>
      <c r="HH233" s="10"/>
      <c r="HI233" s="10"/>
      <c r="HJ233" s="10"/>
      <c r="HK233" s="10"/>
      <c r="HL233" s="10"/>
      <c r="HM233" s="10"/>
      <c r="HN233" s="10"/>
      <c r="HO233" s="10"/>
      <c r="HP233" s="10"/>
      <c r="HQ233" s="10"/>
      <c r="HR233" s="10"/>
      <c r="HS233" s="10"/>
      <c r="HT233" s="10"/>
      <c r="HU233" s="10"/>
      <c r="HV233" s="10"/>
      <c r="HW233" s="10"/>
      <c r="HX233" s="10"/>
      <c r="HY233" s="10"/>
      <c r="HZ233" s="10"/>
      <c r="IA233" s="10"/>
      <c r="IB233" s="10"/>
      <c r="IC233" s="10"/>
      <c r="ID233" s="10"/>
      <c r="IE233" s="10"/>
      <c r="IF233" s="10"/>
      <c r="IG233" s="10"/>
      <c r="IH233" s="10"/>
      <c r="II233" s="10"/>
      <c r="IJ233" s="10"/>
      <c r="IK233" s="10"/>
      <c r="IL233" s="10"/>
      <c r="IM233" s="10"/>
      <c r="IN233" s="10"/>
    </row>
    <row r="234" spans="1:248" s="59" customFormat="1" ht="13.2" hidden="1" x14ac:dyDescent="0.25">
      <c r="A234" s="15" t="s">
        <v>3</v>
      </c>
      <c r="B234" s="15"/>
      <c r="C234" s="17">
        <f>'[1]SUMMARY 2021-22'!$C$2</f>
        <v>44651</v>
      </c>
      <c r="D234" s="10"/>
      <c r="E234" s="10"/>
      <c r="F234" s="10"/>
      <c r="G234" s="10"/>
      <c r="H234" s="10"/>
      <c r="I234" s="10"/>
      <c r="J234" s="61"/>
      <c r="K234" s="61"/>
      <c r="L234" s="62"/>
      <c r="M234" s="10"/>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5"/>
      <c r="BY234" s="15"/>
      <c r="BZ234" s="15"/>
      <c r="CA234" s="15"/>
      <c r="CB234" s="15"/>
      <c r="CC234" s="15"/>
      <c r="CD234" s="15"/>
      <c r="CE234" s="15"/>
      <c r="CF234" s="15"/>
      <c r="CG234" s="15"/>
      <c r="CH234" s="15"/>
      <c r="CI234" s="15"/>
      <c r="CJ234" s="15"/>
      <c r="CK234" s="15"/>
      <c r="CL234" s="15"/>
      <c r="CM234" s="15"/>
      <c r="CN234" s="15"/>
      <c r="CO234" s="15"/>
      <c r="CP234" s="15"/>
      <c r="CQ234" s="15"/>
      <c r="CR234" s="15"/>
      <c r="CS234" s="15"/>
      <c r="CT234" s="15"/>
      <c r="CU234" s="15"/>
      <c r="CV234" s="15"/>
      <c r="CW234" s="15"/>
      <c r="CX234" s="15"/>
      <c r="CY234" s="15"/>
      <c r="CZ234" s="15"/>
      <c r="DA234" s="15"/>
      <c r="DB234" s="15"/>
      <c r="DC234" s="15"/>
      <c r="DD234" s="15"/>
      <c r="DE234" s="15"/>
      <c r="DF234" s="15"/>
      <c r="DG234" s="15"/>
      <c r="DH234" s="15"/>
      <c r="DI234" s="15"/>
      <c r="DJ234" s="15"/>
      <c r="DK234" s="15"/>
      <c r="DL234" s="15"/>
      <c r="DM234" s="15"/>
      <c r="DN234" s="15"/>
      <c r="DO234" s="15"/>
      <c r="DP234" s="15"/>
      <c r="DQ234" s="15"/>
      <c r="DR234" s="15"/>
      <c r="DS234" s="15"/>
      <c r="DT234" s="15"/>
      <c r="DU234" s="15"/>
      <c r="DV234" s="15"/>
      <c r="DW234" s="15"/>
      <c r="DX234" s="15"/>
      <c r="DY234" s="15"/>
      <c r="DZ234" s="15"/>
      <c r="EA234" s="15"/>
      <c r="EB234" s="15"/>
      <c r="EC234" s="15"/>
      <c r="ED234" s="15"/>
      <c r="EE234" s="15"/>
      <c r="EF234" s="15"/>
      <c r="EG234" s="15"/>
      <c r="EH234" s="15"/>
      <c r="EI234" s="15"/>
      <c r="EJ234" s="15"/>
      <c r="EK234" s="15"/>
      <c r="EL234" s="15"/>
      <c r="EM234" s="15"/>
      <c r="EN234" s="15"/>
      <c r="EO234" s="15"/>
      <c r="EP234" s="15"/>
      <c r="EQ234" s="15"/>
      <c r="ER234" s="15"/>
      <c r="ES234" s="15"/>
      <c r="ET234" s="15"/>
      <c r="EU234" s="15"/>
      <c r="EV234" s="15"/>
      <c r="EW234" s="15"/>
      <c r="EX234" s="15"/>
      <c r="EY234" s="15"/>
      <c r="EZ234" s="15"/>
      <c r="FA234" s="15"/>
      <c r="FB234" s="15"/>
      <c r="FC234" s="15"/>
      <c r="FD234" s="15"/>
      <c r="FE234" s="15"/>
      <c r="FF234" s="15"/>
      <c r="FG234" s="15"/>
      <c r="FH234" s="15"/>
      <c r="FI234" s="15"/>
      <c r="FJ234" s="15"/>
      <c r="FK234" s="15"/>
      <c r="FL234" s="15"/>
      <c r="FM234" s="15"/>
      <c r="FN234" s="15"/>
      <c r="FO234" s="15"/>
      <c r="FP234" s="15"/>
      <c r="FQ234" s="15"/>
      <c r="FR234" s="15"/>
      <c r="FS234" s="15"/>
      <c r="FT234" s="15"/>
      <c r="FU234" s="15"/>
      <c r="FV234" s="15"/>
      <c r="FW234" s="15"/>
      <c r="FX234" s="15"/>
      <c r="FY234" s="15"/>
      <c r="FZ234" s="15"/>
      <c r="GA234" s="15"/>
      <c r="GB234" s="15"/>
      <c r="GC234" s="15"/>
      <c r="GD234" s="15"/>
      <c r="GE234" s="15"/>
      <c r="GF234" s="15"/>
      <c r="GG234" s="15"/>
      <c r="GH234" s="15"/>
      <c r="GI234" s="15"/>
      <c r="GJ234" s="15"/>
      <c r="GK234" s="15"/>
      <c r="GL234" s="15"/>
      <c r="GM234" s="15"/>
      <c r="GN234" s="15"/>
      <c r="GO234" s="15"/>
      <c r="GP234" s="15"/>
      <c r="GQ234" s="15"/>
      <c r="GR234" s="15"/>
      <c r="GS234" s="15"/>
      <c r="GT234" s="15"/>
      <c r="GU234" s="15"/>
      <c r="GV234" s="15"/>
      <c r="GW234" s="15"/>
      <c r="GX234" s="15"/>
      <c r="GY234" s="15"/>
      <c r="GZ234" s="15"/>
      <c r="HA234" s="15"/>
      <c r="HB234" s="15"/>
      <c r="HC234" s="15"/>
      <c r="HD234" s="15"/>
      <c r="HE234" s="15"/>
      <c r="HF234" s="15"/>
      <c r="HG234" s="15"/>
      <c r="HH234" s="15"/>
      <c r="HI234" s="15"/>
      <c r="HJ234" s="15"/>
      <c r="HK234" s="15"/>
      <c r="HL234" s="15"/>
      <c r="HM234" s="15"/>
      <c r="HN234" s="15"/>
      <c r="HO234" s="15"/>
      <c r="HP234" s="15"/>
      <c r="HQ234" s="15"/>
      <c r="HR234" s="15"/>
      <c r="HS234" s="15"/>
      <c r="HT234" s="15"/>
      <c r="HU234" s="15"/>
      <c r="HV234" s="15"/>
      <c r="HW234" s="15"/>
      <c r="HX234" s="15"/>
      <c r="HY234" s="15"/>
      <c r="HZ234" s="15"/>
      <c r="IA234" s="15"/>
      <c r="IB234" s="15"/>
      <c r="IC234" s="15"/>
      <c r="ID234" s="15"/>
      <c r="IE234" s="15"/>
      <c r="IF234" s="15"/>
      <c r="IG234" s="15"/>
      <c r="IH234" s="15"/>
      <c r="II234" s="15"/>
      <c r="IJ234" s="15"/>
      <c r="IK234" s="15"/>
      <c r="IL234" s="15"/>
      <c r="IM234" s="15"/>
      <c r="IN234" s="15"/>
    </row>
    <row r="235" spans="1:248" s="59" customFormat="1" ht="29.25" hidden="1" customHeight="1" x14ac:dyDescent="0.25">
      <c r="A235" s="65" t="s">
        <v>4</v>
      </c>
      <c r="B235" s="65"/>
      <c r="C235" s="65"/>
      <c r="D235" s="65"/>
      <c r="E235" s="65"/>
      <c r="F235" s="65"/>
      <c r="G235" s="65"/>
      <c r="H235" s="65"/>
      <c r="I235" s="65"/>
      <c r="J235" s="65"/>
      <c r="K235" s="65"/>
      <c r="L235" s="65"/>
      <c r="M235" s="6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c r="BX235" s="15"/>
      <c r="BY235" s="15"/>
      <c r="BZ235" s="15"/>
      <c r="CA235" s="15"/>
      <c r="CB235" s="15"/>
      <c r="CC235" s="15"/>
      <c r="CD235" s="15"/>
      <c r="CE235" s="15"/>
      <c r="CF235" s="15"/>
      <c r="CG235" s="15"/>
      <c r="CH235" s="15"/>
      <c r="CI235" s="15"/>
      <c r="CJ235" s="15"/>
      <c r="CK235" s="15"/>
      <c r="CL235" s="15"/>
      <c r="CM235" s="15"/>
      <c r="CN235" s="15"/>
      <c r="CO235" s="15"/>
      <c r="CP235" s="15"/>
      <c r="CQ235" s="15"/>
      <c r="CR235" s="15"/>
      <c r="CS235" s="15"/>
      <c r="CT235" s="15"/>
      <c r="CU235" s="15"/>
      <c r="CV235" s="15"/>
      <c r="CW235" s="15"/>
      <c r="CX235" s="15"/>
      <c r="CY235" s="15"/>
      <c r="CZ235" s="15"/>
      <c r="DA235" s="15"/>
      <c r="DB235" s="15"/>
      <c r="DC235" s="15"/>
      <c r="DD235" s="15"/>
      <c r="DE235" s="15"/>
      <c r="DF235" s="15"/>
      <c r="DG235" s="15"/>
      <c r="DH235" s="15"/>
      <c r="DI235" s="15"/>
      <c r="DJ235" s="15"/>
      <c r="DK235" s="15"/>
      <c r="DL235" s="15"/>
      <c r="DM235" s="15"/>
      <c r="DN235" s="15"/>
      <c r="DO235" s="15"/>
      <c r="DP235" s="15"/>
      <c r="DQ235" s="15"/>
      <c r="DR235" s="15"/>
      <c r="DS235" s="15"/>
      <c r="DT235" s="15"/>
      <c r="DU235" s="15"/>
      <c r="DV235" s="15"/>
      <c r="DW235" s="15"/>
      <c r="DX235" s="15"/>
      <c r="DY235" s="15"/>
      <c r="DZ235" s="15"/>
      <c r="EA235" s="15"/>
      <c r="EB235" s="15"/>
      <c r="EC235" s="15"/>
      <c r="ED235" s="15"/>
      <c r="EE235" s="15"/>
      <c r="EF235" s="15"/>
      <c r="EG235" s="15"/>
      <c r="EH235" s="15"/>
      <c r="EI235" s="15"/>
      <c r="EJ235" s="15"/>
      <c r="EK235" s="15"/>
      <c r="EL235" s="15"/>
      <c r="EM235" s="15"/>
      <c r="EN235" s="15"/>
      <c r="EO235" s="15"/>
      <c r="EP235" s="15"/>
      <c r="EQ235" s="15"/>
      <c r="ER235" s="15"/>
      <c r="ES235" s="15"/>
      <c r="ET235" s="15"/>
      <c r="EU235" s="15"/>
      <c r="EV235" s="15"/>
      <c r="EW235" s="15"/>
      <c r="EX235" s="15"/>
      <c r="EY235" s="15"/>
      <c r="EZ235" s="15"/>
      <c r="FA235" s="15"/>
      <c r="FB235" s="15"/>
      <c r="FC235" s="15"/>
      <c r="FD235" s="15"/>
      <c r="FE235" s="15"/>
      <c r="FF235" s="15"/>
      <c r="FG235" s="15"/>
      <c r="FH235" s="15"/>
      <c r="FI235" s="15"/>
      <c r="FJ235" s="15"/>
      <c r="FK235" s="15"/>
      <c r="FL235" s="15"/>
      <c r="FM235" s="15"/>
      <c r="FN235" s="15"/>
      <c r="FO235" s="15"/>
      <c r="FP235" s="15"/>
      <c r="FQ235" s="15"/>
      <c r="FR235" s="15"/>
      <c r="FS235" s="15"/>
      <c r="FT235" s="15"/>
      <c r="FU235" s="15"/>
      <c r="FV235" s="15"/>
      <c r="FW235" s="15"/>
      <c r="FX235" s="15"/>
      <c r="FY235" s="15"/>
      <c r="FZ235" s="15"/>
      <c r="GA235" s="15"/>
      <c r="GB235" s="15"/>
      <c r="GC235" s="15"/>
      <c r="GD235" s="15"/>
      <c r="GE235" s="15"/>
      <c r="GF235" s="15"/>
      <c r="GG235" s="15"/>
      <c r="GH235" s="15"/>
      <c r="GI235" s="15"/>
      <c r="GJ235" s="15"/>
      <c r="GK235" s="15"/>
      <c r="GL235" s="15"/>
      <c r="GM235" s="15"/>
      <c r="GN235" s="15"/>
      <c r="GO235" s="15"/>
      <c r="GP235" s="15"/>
      <c r="GQ235" s="15"/>
      <c r="GR235" s="15"/>
      <c r="GS235" s="15"/>
      <c r="GT235" s="15"/>
      <c r="GU235" s="15"/>
      <c r="GV235" s="15"/>
      <c r="GW235" s="15"/>
      <c r="GX235" s="15"/>
      <c r="GY235" s="15"/>
      <c r="GZ235" s="15"/>
      <c r="HA235" s="15"/>
      <c r="HB235" s="15"/>
      <c r="HC235" s="15"/>
      <c r="HD235" s="15"/>
      <c r="HE235" s="15"/>
      <c r="HF235" s="15"/>
      <c r="HG235" s="15"/>
      <c r="HH235" s="15"/>
      <c r="HI235" s="15"/>
      <c r="HJ235" s="15"/>
      <c r="HK235" s="15"/>
      <c r="HL235" s="15"/>
      <c r="HM235" s="15"/>
      <c r="HN235" s="15"/>
      <c r="HO235" s="15"/>
      <c r="HP235" s="15"/>
      <c r="HQ235" s="15"/>
      <c r="HR235" s="15"/>
      <c r="HS235" s="15"/>
      <c r="HT235" s="15"/>
      <c r="HU235" s="15"/>
      <c r="HV235" s="15"/>
      <c r="HW235" s="15"/>
      <c r="HX235" s="15"/>
      <c r="HY235" s="15"/>
      <c r="HZ235" s="15"/>
      <c r="IA235" s="15"/>
      <c r="IB235" s="15"/>
      <c r="IC235" s="15"/>
      <c r="ID235" s="15"/>
      <c r="IE235" s="15"/>
      <c r="IF235" s="15"/>
      <c r="IG235" s="15"/>
      <c r="IH235" s="15"/>
      <c r="II235" s="15"/>
      <c r="IJ235" s="15"/>
      <c r="IK235" s="15"/>
      <c r="IL235" s="15"/>
      <c r="IM235" s="15"/>
      <c r="IN235" s="15"/>
    </row>
    <row r="236" spans="1:248" s="59" customFormat="1" ht="13.2" hidden="1" x14ac:dyDescent="0.25">
      <c r="A236" s="10"/>
      <c r="B236" s="10"/>
      <c r="C236" s="10"/>
      <c r="D236" s="10"/>
      <c r="E236" s="10"/>
      <c r="F236" s="10"/>
      <c r="G236" s="10"/>
      <c r="H236" s="10"/>
      <c r="I236" s="10"/>
      <c r="J236" s="61"/>
      <c r="K236" s="61"/>
      <c r="L236" s="62"/>
      <c r="M236" s="10"/>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c r="BX236" s="15"/>
      <c r="BY236" s="15"/>
      <c r="BZ236" s="15"/>
      <c r="CA236" s="15"/>
      <c r="CB236" s="15"/>
      <c r="CC236" s="15"/>
      <c r="CD236" s="15"/>
      <c r="CE236" s="15"/>
      <c r="CF236" s="15"/>
      <c r="CG236" s="15"/>
      <c r="CH236" s="15"/>
      <c r="CI236" s="15"/>
      <c r="CJ236" s="15"/>
      <c r="CK236" s="15"/>
      <c r="CL236" s="15"/>
      <c r="CM236" s="15"/>
      <c r="CN236" s="15"/>
      <c r="CO236" s="15"/>
      <c r="CP236" s="15"/>
      <c r="CQ236" s="15"/>
      <c r="CR236" s="15"/>
      <c r="CS236" s="15"/>
      <c r="CT236" s="15"/>
      <c r="CU236" s="15"/>
      <c r="CV236" s="15"/>
      <c r="CW236" s="15"/>
      <c r="CX236" s="15"/>
      <c r="CY236" s="15"/>
      <c r="CZ236" s="15"/>
      <c r="DA236" s="15"/>
      <c r="DB236" s="15"/>
      <c r="DC236" s="15"/>
      <c r="DD236" s="15"/>
      <c r="DE236" s="15"/>
      <c r="DF236" s="15"/>
      <c r="DG236" s="15"/>
      <c r="DH236" s="15"/>
      <c r="DI236" s="15"/>
      <c r="DJ236" s="15"/>
      <c r="DK236" s="15"/>
      <c r="DL236" s="15"/>
      <c r="DM236" s="15"/>
      <c r="DN236" s="15"/>
      <c r="DO236" s="15"/>
      <c r="DP236" s="15"/>
      <c r="DQ236" s="15"/>
      <c r="DR236" s="15"/>
      <c r="DS236" s="15"/>
      <c r="DT236" s="15"/>
      <c r="DU236" s="15"/>
      <c r="DV236" s="15"/>
      <c r="DW236" s="15"/>
      <c r="DX236" s="15"/>
      <c r="DY236" s="15"/>
      <c r="DZ236" s="15"/>
      <c r="EA236" s="15"/>
      <c r="EB236" s="15"/>
      <c r="EC236" s="15"/>
      <c r="ED236" s="15"/>
      <c r="EE236" s="15"/>
      <c r="EF236" s="15"/>
      <c r="EG236" s="15"/>
      <c r="EH236" s="15"/>
      <c r="EI236" s="15"/>
      <c r="EJ236" s="15"/>
      <c r="EK236" s="15"/>
      <c r="EL236" s="15"/>
      <c r="EM236" s="15"/>
      <c r="EN236" s="15"/>
      <c r="EO236" s="15"/>
      <c r="EP236" s="15"/>
      <c r="EQ236" s="15"/>
      <c r="ER236" s="15"/>
      <c r="ES236" s="15"/>
      <c r="ET236" s="15"/>
      <c r="EU236" s="15"/>
      <c r="EV236" s="15"/>
      <c r="EW236" s="15"/>
      <c r="EX236" s="15"/>
      <c r="EY236" s="15"/>
      <c r="EZ236" s="15"/>
      <c r="FA236" s="15"/>
      <c r="FB236" s="15"/>
      <c r="FC236" s="15"/>
      <c r="FD236" s="15"/>
      <c r="FE236" s="15"/>
      <c r="FF236" s="15"/>
      <c r="FG236" s="15"/>
      <c r="FH236" s="15"/>
      <c r="FI236" s="15"/>
      <c r="FJ236" s="15"/>
      <c r="FK236" s="15"/>
      <c r="FL236" s="15"/>
      <c r="FM236" s="15"/>
      <c r="FN236" s="15"/>
      <c r="FO236" s="15"/>
      <c r="FP236" s="15"/>
      <c r="FQ236" s="15"/>
      <c r="FR236" s="15"/>
      <c r="FS236" s="15"/>
      <c r="FT236" s="15"/>
      <c r="FU236" s="15"/>
      <c r="FV236" s="15"/>
      <c r="FW236" s="15"/>
      <c r="FX236" s="15"/>
      <c r="FY236" s="15"/>
      <c r="FZ236" s="15"/>
      <c r="GA236" s="15"/>
      <c r="GB236" s="15"/>
      <c r="GC236" s="15"/>
      <c r="GD236" s="15"/>
      <c r="GE236" s="15"/>
      <c r="GF236" s="15"/>
      <c r="GG236" s="15"/>
      <c r="GH236" s="15"/>
      <c r="GI236" s="15"/>
      <c r="GJ236" s="15"/>
      <c r="GK236" s="15"/>
      <c r="GL236" s="15"/>
      <c r="GM236" s="15"/>
      <c r="GN236" s="15"/>
      <c r="GO236" s="15"/>
      <c r="GP236" s="15"/>
      <c r="GQ236" s="15"/>
      <c r="GR236" s="15"/>
      <c r="GS236" s="15"/>
      <c r="GT236" s="15"/>
      <c r="GU236" s="15"/>
      <c r="GV236" s="15"/>
      <c r="GW236" s="15"/>
      <c r="GX236" s="15"/>
      <c r="GY236" s="15"/>
      <c r="GZ236" s="15"/>
      <c r="HA236" s="15"/>
      <c r="HB236" s="15"/>
      <c r="HC236" s="15"/>
      <c r="HD236" s="15"/>
      <c r="HE236" s="15"/>
      <c r="HF236" s="15"/>
      <c r="HG236" s="15"/>
      <c r="HH236" s="15"/>
      <c r="HI236" s="15"/>
      <c r="HJ236" s="15"/>
      <c r="HK236" s="15"/>
      <c r="HL236" s="15"/>
      <c r="HM236" s="15"/>
      <c r="HN236" s="15"/>
      <c r="HO236" s="15"/>
      <c r="HP236" s="15"/>
      <c r="HQ236" s="15"/>
      <c r="HR236" s="15"/>
      <c r="HS236" s="15"/>
      <c r="HT236" s="15"/>
      <c r="HU236" s="15"/>
      <c r="HV236" s="15"/>
      <c r="HW236" s="15"/>
      <c r="HX236" s="15"/>
      <c r="HY236" s="15"/>
      <c r="HZ236" s="15"/>
      <c r="IA236" s="15"/>
      <c r="IB236" s="15"/>
      <c r="IC236" s="15"/>
      <c r="ID236" s="15"/>
      <c r="IE236" s="15"/>
      <c r="IF236" s="15"/>
      <c r="IG236" s="15"/>
      <c r="IH236" s="15"/>
      <c r="II236" s="15"/>
      <c r="IJ236" s="15"/>
      <c r="IK236" s="15"/>
      <c r="IL236" s="15"/>
      <c r="IM236" s="15"/>
      <c r="IN236" s="15"/>
    </row>
    <row r="237" spans="1:248" s="59" customFormat="1" ht="39.6" hidden="1" x14ac:dyDescent="0.25">
      <c r="A237" s="19" t="s">
        <v>5</v>
      </c>
      <c r="B237" s="19" t="s">
        <v>6</v>
      </c>
      <c r="C237" s="19" t="s">
        <v>7</v>
      </c>
      <c r="D237" s="19" t="s">
        <v>8</v>
      </c>
      <c r="E237" s="19"/>
      <c r="F237" s="19" t="s">
        <v>9</v>
      </c>
      <c r="G237" s="19"/>
      <c r="H237" s="19" t="s">
        <v>10</v>
      </c>
      <c r="I237" s="23"/>
      <c r="J237" s="20" t="s">
        <v>11</v>
      </c>
      <c r="K237" s="20" t="s">
        <v>11</v>
      </c>
      <c r="L237" s="19" t="s">
        <v>12</v>
      </c>
      <c r="M237" s="20" t="s">
        <v>13</v>
      </c>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c r="BX237" s="15"/>
      <c r="BY237" s="15"/>
      <c r="BZ237" s="15"/>
      <c r="CA237" s="15"/>
      <c r="CB237" s="15"/>
      <c r="CC237" s="15"/>
      <c r="CD237" s="15"/>
      <c r="CE237" s="15"/>
      <c r="CF237" s="15"/>
      <c r="CG237" s="15"/>
      <c r="CH237" s="15"/>
      <c r="CI237" s="15"/>
      <c r="CJ237" s="15"/>
      <c r="CK237" s="15"/>
      <c r="CL237" s="15"/>
      <c r="CM237" s="15"/>
      <c r="CN237" s="15"/>
      <c r="CO237" s="15"/>
      <c r="CP237" s="15"/>
      <c r="CQ237" s="15"/>
      <c r="CR237" s="15"/>
      <c r="CS237" s="15"/>
      <c r="CT237" s="15"/>
      <c r="CU237" s="15"/>
      <c r="CV237" s="15"/>
      <c r="CW237" s="15"/>
      <c r="CX237" s="15"/>
      <c r="CY237" s="15"/>
      <c r="CZ237" s="15"/>
      <c r="DA237" s="15"/>
      <c r="DB237" s="15"/>
      <c r="DC237" s="15"/>
      <c r="DD237" s="15"/>
      <c r="DE237" s="15"/>
      <c r="DF237" s="15"/>
      <c r="DG237" s="15"/>
      <c r="DH237" s="15"/>
      <c r="DI237" s="15"/>
      <c r="DJ237" s="15"/>
      <c r="DK237" s="15"/>
      <c r="DL237" s="15"/>
      <c r="DM237" s="15"/>
      <c r="DN237" s="15"/>
      <c r="DO237" s="15"/>
      <c r="DP237" s="15"/>
      <c r="DQ237" s="15"/>
      <c r="DR237" s="15"/>
      <c r="DS237" s="15"/>
      <c r="DT237" s="15"/>
      <c r="DU237" s="15"/>
      <c r="DV237" s="15"/>
      <c r="DW237" s="15"/>
      <c r="DX237" s="15"/>
      <c r="DY237" s="15"/>
      <c r="DZ237" s="15"/>
      <c r="EA237" s="15"/>
      <c r="EB237" s="15"/>
      <c r="EC237" s="15"/>
      <c r="ED237" s="15"/>
      <c r="EE237" s="15"/>
      <c r="EF237" s="15"/>
      <c r="EG237" s="15"/>
      <c r="EH237" s="15"/>
      <c r="EI237" s="15"/>
      <c r="EJ237" s="15"/>
      <c r="EK237" s="15"/>
      <c r="EL237" s="15"/>
      <c r="EM237" s="15"/>
      <c r="EN237" s="15"/>
      <c r="EO237" s="15"/>
      <c r="EP237" s="15"/>
      <c r="EQ237" s="15"/>
      <c r="ER237" s="15"/>
      <c r="ES237" s="15"/>
      <c r="ET237" s="15"/>
      <c r="EU237" s="15"/>
      <c r="EV237" s="15"/>
      <c r="EW237" s="15"/>
      <c r="EX237" s="15"/>
      <c r="EY237" s="15"/>
      <c r="EZ237" s="15"/>
      <c r="FA237" s="15"/>
      <c r="FB237" s="15"/>
      <c r="FC237" s="15"/>
      <c r="FD237" s="15"/>
      <c r="FE237" s="15"/>
      <c r="FF237" s="15"/>
      <c r="FG237" s="15"/>
      <c r="FH237" s="15"/>
      <c r="FI237" s="15"/>
      <c r="FJ237" s="15"/>
      <c r="FK237" s="15"/>
      <c r="FL237" s="15"/>
      <c r="FM237" s="15"/>
      <c r="FN237" s="15"/>
      <c r="FO237" s="15"/>
      <c r="FP237" s="15"/>
      <c r="FQ237" s="15"/>
      <c r="FR237" s="15"/>
      <c r="FS237" s="15"/>
      <c r="FT237" s="15"/>
      <c r="FU237" s="15"/>
      <c r="FV237" s="15"/>
      <c r="FW237" s="15"/>
      <c r="FX237" s="15"/>
      <c r="FY237" s="15"/>
      <c r="FZ237" s="15"/>
      <c r="GA237" s="15"/>
      <c r="GB237" s="15"/>
      <c r="GC237" s="15"/>
      <c r="GD237" s="15"/>
      <c r="GE237" s="15"/>
      <c r="GF237" s="15"/>
      <c r="GG237" s="15"/>
      <c r="GH237" s="15"/>
      <c r="GI237" s="15"/>
      <c r="GJ237" s="15"/>
      <c r="GK237" s="15"/>
      <c r="GL237" s="15"/>
      <c r="GM237" s="15"/>
      <c r="GN237" s="15"/>
      <c r="GO237" s="15"/>
      <c r="GP237" s="15"/>
      <c r="GQ237" s="15"/>
      <c r="GR237" s="15"/>
      <c r="GS237" s="15"/>
      <c r="GT237" s="15"/>
      <c r="GU237" s="15"/>
      <c r="GV237" s="15"/>
      <c r="GW237" s="15"/>
      <c r="GX237" s="15"/>
      <c r="GY237" s="15"/>
      <c r="GZ237" s="15"/>
      <c r="HA237" s="15"/>
      <c r="HB237" s="15"/>
      <c r="HC237" s="15"/>
      <c r="HD237" s="15"/>
      <c r="HE237" s="15"/>
      <c r="HF237" s="15"/>
      <c r="HG237" s="15"/>
      <c r="HH237" s="15"/>
      <c r="HI237" s="15"/>
      <c r="HJ237" s="15"/>
      <c r="HK237" s="15"/>
      <c r="HL237" s="15"/>
      <c r="HM237" s="15"/>
      <c r="HN237" s="15"/>
      <c r="HO237" s="15"/>
      <c r="HP237" s="15"/>
      <c r="HQ237" s="15"/>
      <c r="HR237" s="15"/>
      <c r="HS237" s="15"/>
      <c r="HT237" s="15"/>
      <c r="HU237" s="15"/>
      <c r="HV237" s="15"/>
      <c r="HW237" s="15"/>
      <c r="HX237" s="15"/>
      <c r="HY237" s="15"/>
      <c r="HZ237" s="15"/>
      <c r="IA237" s="15"/>
      <c r="IB237" s="15"/>
      <c r="IC237" s="15"/>
      <c r="ID237" s="15"/>
      <c r="IE237" s="15"/>
      <c r="IF237" s="15"/>
      <c r="IG237" s="15"/>
      <c r="IH237" s="15"/>
      <c r="II237" s="15"/>
      <c r="IJ237" s="15"/>
      <c r="IK237" s="15"/>
      <c r="IL237" s="15"/>
      <c r="IM237" s="15"/>
      <c r="IN237" s="15"/>
    </row>
    <row r="238" spans="1:248" s="15" customFormat="1" ht="39.75" hidden="1" customHeight="1" x14ac:dyDescent="0.25">
      <c r="D238" s="15">
        <v>189.97</v>
      </c>
      <c r="H238" s="10">
        <f>SUM(A238:F238)</f>
        <v>189.97</v>
      </c>
      <c r="J238" s="57"/>
      <c r="K238" s="57"/>
      <c r="L238" s="58">
        <v>43899</v>
      </c>
      <c r="M238" s="65" t="s">
        <v>228</v>
      </c>
      <c r="O238" s="15" t="s">
        <v>229</v>
      </c>
    </row>
    <row r="239" spans="1:248" s="15" customFormat="1" ht="41.7" hidden="1" customHeight="1" x14ac:dyDescent="0.25">
      <c r="A239" s="63"/>
      <c r="B239" s="63"/>
      <c r="C239" s="63"/>
      <c r="D239" s="63">
        <f>55.69+67.86</f>
        <v>123.55</v>
      </c>
      <c r="E239" s="63"/>
      <c r="F239" s="63"/>
      <c r="G239" s="63"/>
      <c r="H239" s="10">
        <f>SUM(A239:F239)</f>
        <v>123.55</v>
      </c>
      <c r="J239" s="64"/>
      <c r="K239" s="64" t="s">
        <v>230</v>
      </c>
      <c r="L239" s="58">
        <v>44130</v>
      </c>
      <c r="M239" s="65" t="s">
        <v>231</v>
      </c>
      <c r="N239" s="37"/>
      <c r="O239" s="15" t="s">
        <v>229</v>
      </c>
    </row>
    <row r="240" spans="1:248" s="15" customFormat="1" ht="37.200000000000003" hidden="1" customHeight="1" x14ac:dyDescent="0.25">
      <c r="D240" s="15">
        <v>-224.94</v>
      </c>
      <c r="H240" s="10">
        <f t="shared" ref="H240:H248" si="6">SUM(A240:F240)</f>
        <v>-224.94</v>
      </c>
      <c r="J240" s="64"/>
      <c r="K240" s="64" t="s">
        <v>232</v>
      </c>
      <c r="L240" s="58">
        <v>44130</v>
      </c>
      <c r="M240" s="65" t="s">
        <v>233</v>
      </c>
    </row>
    <row r="241" spans="1:41" s="15" customFormat="1" ht="13.2" hidden="1" x14ac:dyDescent="0.25">
      <c r="H241" s="10">
        <f t="shared" si="6"/>
        <v>0</v>
      </c>
      <c r="J241" s="57"/>
      <c r="K241" s="57"/>
      <c r="L241" s="58"/>
      <c r="M241" s="65"/>
    </row>
    <row r="242" spans="1:41" s="15" customFormat="1" ht="13.2" hidden="1" x14ac:dyDescent="0.25">
      <c r="H242" s="10">
        <f t="shared" si="6"/>
        <v>0</v>
      </c>
      <c r="J242" s="57"/>
      <c r="K242" s="57"/>
      <c r="L242" s="58"/>
      <c r="M242" s="65"/>
    </row>
    <row r="243" spans="1:41" s="15" customFormat="1" ht="13.2" hidden="1" x14ac:dyDescent="0.25">
      <c r="H243" s="10">
        <f t="shared" si="6"/>
        <v>0</v>
      </c>
      <c r="J243" s="57"/>
      <c r="K243" s="57"/>
      <c r="L243" s="58"/>
      <c r="M243" s="65"/>
    </row>
    <row r="244" spans="1:41" s="15" customFormat="1" ht="15.45" hidden="1" customHeight="1" x14ac:dyDescent="0.25">
      <c r="H244" s="10">
        <f t="shared" si="6"/>
        <v>0</v>
      </c>
      <c r="J244" s="57"/>
      <c r="K244" s="57"/>
      <c r="L244" s="58"/>
      <c r="M244" s="65"/>
    </row>
    <row r="245" spans="1:41" s="15" customFormat="1" ht="12.75" hidden="1" customHeight="1" x14ac:dyDescent="0.25">
      <c r="H245" s="10">
        <f t="shared" si="6"/>
        <v>0</v>
      </c>
      <c r="J245" s="57"/>
      <c r="K245" s="57"/>
      <c r="L245" s="58"/>
      <c r="M245" s="65"/>
    </row>
    <row r="246" spans="1:41" s="15" customFormat="1" ht="13.2" hidden="1" x14ac:dyDescent="0.25">
      <c r="H246" s="10">
        <f t="shared" si="6"/>
        <v>0</v>
      </c>
      <c r="J246" s="57"/>
      <c r="K246" s="57"/>
      <c r="L246" s="58"/>
      <c r="M246" s="65"/>
    </row>
    <row r="247" spans="1:41" s="15" customFormat="1" ht="13.2" hidden="1" x14ac:dyDescent="0.25">
      <c r="H247" s="10">
        <f t="shared" si="6"/>
        <v>0</v>
      </c>
      <c r="J247" s="57"/>
      <c r="K247" s="57"/>
      <c r="L247" s="58"/>
      <c r="M247" s="65"/>
    </row>
    <row r="248" spans="1:41" s="15" customFormat="1" ht="13.2" hidden="1" x14ac:dyDescent="0.25">
      <c r="H248" s="10">
        <f t="shared" si="6"/>
        <v>0</v>
      </c>
      <c r="J248" s="57"/>
      <c r="K248" s="57"/>
      <c r="L248" s="58"/>
      <c r="M248" s="65"/>
    </row>
    <row r="249" spans="1:41" s="15" customFormat="1" ht="18.899999999999999" hidden="1" customHeight="1" x14ac:dyDescent="0.25">
      <c r="A249" s="41">
        <f>SUM(A238:A248)</f>
        <v>0</v>
      </c>
      <c r="B249" s="41">
        <f>SUM(B238:B248)</f>
        <v>0</v>
      </c>
      <c r="C249" s="41">
        <f>SUM(C238:C248)</f>
        <v>0</v>
      </c>
      <c r="D249" s="41">
        <f>SUM(D238:D248)</f>
        <v>88.579999999999984</v>
      </c>
      <c r="E249" s="41"/>
      <c r="F249" s="41">
        <f>SUM(F238:F248)</f>
        <v>0</v>
      </c>
      <c r="G249" s="41"/>
      <c r="H249" s="41">
        <f>SUM(H238:H248)</f>
        <v>88.579999999999984</v>
      </c>
      <c r="I249" s="23"/>
      <c r="J249" s="57"/>
      <c r="K249" s="57"/>
      <c r="L249" s="58"/>
      <c r="M249" s="65"/>
    </row>
    <row r="250" spans="1:41" ht="30" hidden="1" customHeight="1" x14ac:dyDescent="0.25">
      <c r="A250" s="7"/>
      <c r="B250" s="32"/>
      <c r="C250" s="7"/>
      <c r="D250" s="7"/>
      <c r="E250" s="7"/>
      <c r="F250" s="7"/>
      <c r="G250" s="7"/>
      <c r="H250" s="51"/>
      <c r="I250" s="7"/>
      <c r="J250" s="45"/>
      <c r="K250" s="45"/>
      <c r="L250" s="46"/>
      <c r="M250" s="47"/>
    </row>
    <row r="251" spans="1:41" ht="30" hidden="1" customHeight="1" x14ac:dyDescent="0.25">
      <c r="A251" s="7"/>
      <c r="B251" s="32"/>
      <c r="C251" s="7"/>
      <c r="D251" s="7"/>
      <c r="E251" s="7"/>
      <c r="F251" s="7"/>
      <c r="G251" s="7"/>
      <c r="H251" s="51"/>
      <c r="I251" s="7"/>
      <c r="J251" s="45"/>
      <c r="K251" s="45"/>
      <c r="L251" s="46"/>
      <c r="M251" s="47"/>
    </row>
    <row r="252" spans="1:41" s="59" customFormat="1" ht="13.2" hidden="1" x14ac:dyDescent="0.25">
      <c r="A252" s="69" t="s">
        <v>0</v>
      </c>
      <c r="B252" s="69"/>
      <c r="C252" s="69"/>
      <c r="D252" s="69"/>
      <c r="E252" s="69"/>
      <c r="F252" s="15"/>
      <c r="G252" s="15"/>
      <c r="H252" s="10"/>
      <c r="I252" s="15"/>
      <c r="J252" s="57"/>
      <c r="K252" s="64"/>
      <c r="L252" s="16"/>
      <c r="M252" s="15"/>
      <c r="N252" s="15"/>
      <c r="O252" s="40"/>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row>
    <row r="253" spans="1:41" s="59" customFormat="1" ht="13.2" hidden="1" x14ac:dyDescent="0.25">
      <c r="A253" s="70" t="s">
        <v>1</v>
      </c>
      <c r="B253" s="69"/>
      <c r="C253" s="69"/>
      <c r="D253" s="70"/>
      <c r="E253" s="70"/>
      <c r="F253" s="15"/>
      <c r="G253" s="10"/>
      <c r="H253" s="10"/>
      <c r="I253" s="10"/>
      <c r="J253" s="61"/>
      <c r="K253" s="71"/>
      <c r="L253" s="14"/>
      <c r="M253" s="15"/>
      <c r="N253" s="15"/>
      <c r="O253" s="40"/>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row>
    <row r="254" spans="1:41" s="59" customFormat="1" ht="13.2" hidden="1" x14ac:dyDescent="0.25">
      <c r="A254" s="69" t="s">
        <v>234</v>
      </c>
      <c r="B254" s="69"/>
      <c r="C254" s="69"/>
      <c r="D254" s="69"/>
      <c r="E254" s="69"/>
      <c r="F254" s="15"/>
      <c r="G254" s="10"/>
      <c r="H254" s="10"/>
      <c r="I254" s="10"/>
      <c r="J254" s="61"/>
      <c r="K254" s="71"/>
      <c r="L254" s="14"/>
      <c r="M254" s="15"/>
      <c r="N254" s="15"/>
      <c r="O254" s="40"/>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row>
    <row r="255" spans="1:41" s="59" customFormat="1" ht="13.2" hidden="1" x14ac:dyDescent="0.25">
      <c r="A255" s="10"/>
      <c r="B255" s="10"/>
      <c r="C255" s="10"/>
      <c r="D255" s="10"/>
      <c r="E255" s="10"/>
      <c r="F255" s="10"/>
      <c r="G255" s="10"/>
      <c r="H255" s="10"/>
      <c r="I255" s="10"/>
      <c r="J255" s="61"/>
      <c r="K255" s="71"/>
      <c r="L255" s="14"/>
      <c r="M255" s="15"/>
      <c r="N255" s="15"/>
      <c r="O255" s="40"/>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row>
    <row r="256" spans="1:41" s="59" customFormat="1" ht="13.2" hidden="1" x14ac:dyDescent="0.25">
      <c r="A256" s="15" t="s">
        <v>3</v>
      </c>
      <c r="B256" s="15"/>
      <c r="C256" s="17">
        <f>'[1]SUMMARY 2021-22'!$C$2</f>
        <v>44651</v>
      </c>
      <c r="D256" s="10"/>
      <c r="E256" s="10"/>
      <c r="F256" s="10"/>
      <c r="G256" s="10"/>
      <c r="H256" s="10"/>
      <c r="I256" s="10"/>
      <c r="J256" s="61"/>
      <c r="K256" s="71"/>
      <c r="L256" s="14"/>
      <c r="M256" s="15"/>
      <c r="N256" s="15"/>
      <c r="O256" s="40"/>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row>
    <row r="257" spans="1:41" s="59" customFormat="1" ht="28.5" hidden="1" customHeight="1" x14ac:dyDescent="0.25">
      <c r="A257" s="65" t="s">
        <v>4</v>
      </c>
      <c r="B257" s="65"/>
      <c r="C257" s="65"/>
      <c r="D257" s="65"/>
      <c r="E257" s="65"/>
      <c r="F257" s="65"/>
      <c r="G257" s="65"/>
      <c r="H257" s="65"/>
      <c r="I257" s="65"/>
      <c r="J257" s="65"/>
      <c r="K257" s="65"/>
      <c r="L257" s="65"/>
      <c r="M257" s="65"/>
      <c r="O257" s="40"/>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row>
    <row r="258" spans="1:41" s="59" customFormat="1" ht="13.2" hidden="1" x14ac:dyDescent="0.25">
      <c r="A258" s="10"/>
      <c r="B258" s="10"/>
      <c r="C258" s="10"/>
      <c r="D258" s="10"/>
      <c r="E258" s="10"/>
      <c r="F258" s="10"/>
      <c r="G258" s="10"/>
      <c r="H258" s="10"/>
      <c r="I258" s="10"/>
      <c r="J258" s="61"/>
      <c r="K258" s="71"/>
      <c r="L258" s="14"/>
      <c r="M258" s="15"/>
      <c r="N258" s="15"/>
      <c r="O258" s="40"/>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row>
    <row r="259" spans="1:41" s="59" customFormat="1" ht="39.6" hidden="1" x14ac:dyDescent="0.25">
      <c r="A259" s="19" t="s">
        <v>5</v>
      </c>
      <c r="B259" s="19" t="s">
        <v>6</v>
      </c>
      <c r="C259" s="19" t="s">
        <v>7</v>
      </c>
      <c r="D259" s="19" t="s">
        <v>8</v>
      </c>
      <c r="E259" s="19" t="s">
        <v>235</v>
      </c>
      <c r="F259" s="19" t="s">
        <v>9</v>
      </c>
      <c r="G259" s="19"/>
      <c r="H259" s="19" t="s">
        <v>10</v>
      </c>
      <c r="I259" s="23"/>
      <c r="J259" s="20" t="s">
        <v>11</v>
      </c>
      <c r="K259" s="20" t="s">
        <v>11</v>
      </c>
      <c r="L259" s="19" t="s">
        <v>12</v>
      </c>
      <c r="M259" s="20" t="s">
        <v>13</v>
      </c>
      <c r="N259" s="15"/>
      <c r="O259" s="40"/>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row>
    <row r="260" spans="1:41" s="59" customFormat="1" ht="20.7" hidden="1" customHeight="1" x14ac:dyDescent="0.25">
      <c r="A260" s="15"/>
      <c r="B260" s="15">
        <v>13.1</v>
      </c>
      <c r="C260" s="15"/>
      <c r="D260" s="15"/>
      <c r="E260" s="15"/>
      <c r="F260" s="15"/>
      <c r="G260" s="15"/>
      <c r="H260" s="10">
        <f>SUM(A260:F260)</f>
        <v>13.1</v>
      </c>
      <c r="I260" s="15"/>
      <c r="J260" s="72"/>
      <c r="K260" s="72" t="s">
        <v>236</v>
      </c>
      <c r="L260" s="58">
        <v>44299</v>
      </c>
      <c r="M260" s="15" t="s">
        <v>237</v>
      </c>
      <c r="N260" s="15"/>
      <c r="O260" s="40"/>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row>
    <row r="261" spans="1:41" s="59" customFormat="1" ht="39" hidden="1" customHeight="1" x14ac:dyDescent="0.25">
      <c r="A261" s="63"/>
      <c r="B261" s="63">
        <v>12.79</v>
      </c>
      <c r="C261" s="63"/>
      <c r="D261" s="63"/>
      <c r="E261" s="63"/>
      <c r="F261" s="63"/>
      <c r="G261" s="63"/>
      <c r="H261" s="10">
        <f>SUM(A261:F261)</f>
        <v>12.79</v>
      </c>
      <c r="I261" s="15"/>
      <c r="J261" s="72"/>
      <c r="K261" s="72" t="s">
        <v>238</v>
      </c>
      <c r="L261" s="58">
        <v>44352</v>
      </c>
      <c r="M261" s="40" t="s">
        <v>239</v>
      </c>
      <c r="N261" s="15"/>
      <c r="O261" s="40"/>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row>
    <row r="262" spans="1:41" s="59" customFormat="1" ht="26.25" hidden="1" customHeight="1" x14ac:dyDescent="0.25">
      <c r="A262" s="15"/>
      <c r="B262" s="15">
        <v>11.37</v>
      </c>
      <c r="C262" s="15"/>
      <c r="D262" s="15"/>
      <c r="E262" s="15"/>
      <c r="F262" s="15"/>
      <c r="G262" s="15"/>
      <c r="H262" s="10">
        <f t="shared" ref="H262" si="7">SUM(A262:F262)</f>
        <v>11.37</v>
      </c>
      <c r="I262" s="15"/>
      <c r="J262" s="72"/>
      <c r="K262" s="72" t="s">
        <v>240</v>
      </c>
      <c r="L262" s="58">
        <v>44370</v>
      </c>
      <c r="M262" s="40" t="s">
        <v>241</v>
      </c>
      <c r="N262" s="15"/>
      <c r="O262" s="40"/>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row>
    <row r="263" spans="1:41" s="59" customFormat="1" ht="26.25" hidden="1" customHeight="1" x14ac:dyDescent="0.25">
      <c r="A263" s="15"/>
      <c r="B263" s="15">
        <v>13</v>
      </c>
      <c r="C263" s="15"/>
      <c r="D263" s="15"/>
      <c r="E263" s="15"/>
      <c r="F263" s="15"/>
      <c r="G263" s="15"/>
      <c r="H263" s="10">
        <f>SUM(A263:F263)</f>
        <v>13</v>
      </c>
      <c r="I263" s="15"/>
      <c r="J263" s="72"/>
      <c r="K263" s="72" t="s">
        <v>242</v>
      </c>
      <c r="L263" s="58">
        <v>44363</v>
      </c>
      <c r="M263" s="40" t="s">
        <v>243</v>
      </c>
      <c r="N263" s="15"/>
      <c r="O263" s="40"/>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row>
    <row r="264" spans="1:41" s="59" customFormat="1" ht="26.25" hidden="1" customHeight="1" x14ac:dyDescent="0.25">
      <c r="A264" s="15"/>
      <c r="B264" s="15">
        <v>22.8</v>
      </c>
      <c r="C264" s="15"/>
      <c r="D264" s="15"/>
      <c r="E264" s="15"/>
      <c r="F264" s="15"/>
      <c r="G264" s="15"/>
      <c r="H264" s="10">
        <f>SUM(A264:F264)</f>
        <v>22.8</v>
      </c>
      <c r="I264" s="15"/>
      <c r="J264" s="72"/>
      <c r="K264" s="72" t="s">
        <v>244</v>
      </c>
      <c r="L264" s="58">
        <v>44382</v>
      </c>
      <c r="M264" s="40" t="s">
        <v>245</v>
      </c>
      <c r="N264" s="15"/>
      <c r="O264" s="40"/>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row>
    <row r="265" spans="1:41" s="59" customFormat="1" ht="29.7" hidden="1" customHeight="1" x14ac:dyDescent="0.25">
      <c r="A265" s="15"/>
      <c r="B265" s="15">
        <v>13.37</v>
      </c>
      <c r="C265" s="15"/>
      <c r="D265" s="15"/>
      <c r="E265" s="15"/>
      <c r="F265" s="15"/>
      <c r="G265" s="15"/>
      <c r="H265" s="10">
        <f>SUM(A265:F265)</f>
        <v>13.37</v>
      </c>
      <c r="I265" s="15"/>
      <c r="J265" s="72"/>
      <c r="K265" s="72" t="s">
        <v>246</v>
      </c>
      <c r="L265" s="58">
        <v>44396</v>
      </c>
      <c r="M265" s="40" t="s">
        <v>247</v>
      </c>
      <c r="N265" s="15"/>
      <c r="O265" s="40"/>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row>
    <row r="266" spans="1:41" s="59" customFormat="1" ht="31.95" hidden="1" customHeight="1" x14ac:dyDescent="0.25">
      <c r="A266" s="15"/>
      <c r="B266" s="15">
        <v>17.8</v>
      </c>
      <c r="C266" s="15"/>
      <c r="D266" s="15"/>
      <c r="E266" s="15"/>
      <c r="F266" s="15"/>
      <c r="G266" s="15"/>
      <c r="H266" s="10">
        <f>SUM(A266:F266)</f>
        <v>17.8</v>
      </c>
      <c r="I266" s="15"/>
      <c r="J266" s="72"/>
      <c r="K266" s="72" t="s">
        <v>248</v>
      </c>
      <c r="L266" s="58">
        <v>44436</v>
      </c>
      <c r="M266" s="40" t="s">
        <v>249</v>
      </c>
      <c r="N266" s="15"/>
      <c r="O266" s="40"/>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row>
    <row r="267" spans="1:41" s="59" customFormat="1" ht="27.9" hidden="1" customHeight="1" x14ac:dyDescent="0.25">
      <c r="A267" s="15"/>
      <c r="B267" s="15">
        <v>17.5</v>
      </c>
      <c r="C267" s="15"/>
      <c r="D267" s="15"/>
      <c r="E267" s="15"/>
      <c r="F267" s="15"/>
      <c r="G267" s="15"/>
      <c r="H267" s="10">
        <f t="shared" ref="H267:H279" si="8">SUM(A267:F267)</f>
        <v>17.5</v>
      </c>
      <c r="I267" s="15"/>
      <c r="J267" s="72"/>
      <c r="K267" s="72" t="s">
        <v>250</v>
      </c>
      <c r="L267" s="58">
        <v>44481</v>
      </c>
      <c r="M267" s="40" t="s">
        <v>251</v>
      </c>
      <c r="N267" s="15"/>
      <c r="O267" s="40"/>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row>
    <row r="268" spans="1:41" s="59" customFormat="1" ht="26.7" hidden="1" customHeight="1" x14ac:dyDescent="0.25">
      <c r="A268" s="15"/>
      <c r="B268" s="15">
        <v>12.86</v>
      </c>
      <c r="C268" s="15"/>
      <c r="D268" s="15"/>
      <c r="E268" s="15"/>
      <c r="F268" s="15"/>
      <c r="G268" s="15"/>
      <c r="H268" s="10">
        <f t="shared" si="8"/>
        <v>12.86</v>
      </c>
      <c r="I268" s="15"/>
      <c r="J268" s="72"/>
      <c r="K268" s="72" t="s">
        <v>250</v>
      </c>
      <c r="L268" s="58">
        <v>44482</v>
      </c>
      <c r="M268" s="40" t="s">
        <v>252</v>
      </c>
      <c r="N268" s="15"/>
      <c r="O268" s="40"/>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row>
    <row r="269" spans="1:41" s="59" customFormat="1" ht="21.9" hidden="1" customHeight="1" x14ac:dyDescent="0.25">
      <c r="A269" s="15"/>
      <c r="B269" s="15">
        <v>9.5</v>
      </c>
      <c r="C269" s="15"/>
      <c r="D269" s="15"/>
      <c r="E269" s="15"/>
      <c r="F269" s="15"/>
      <c r="G269" s="15"/>
      <c r="H269" s="10">
        <f t="shared" si="8"/>
        <v>9.5</v>
      </c>
      <c r="I269" s="15"/>
      <c r="J269" s="72"/>
      <c r="K269" s="72" t="s">
        <v>250</v>
      </c>
      <c r="L269" s="58">
        <v>44484</v>
      </c>
      <c r="M269" s="40" t="s">
        <v>253</v>
      </c>
      <c r="N269" s="15"/>
      <c r="O269" s="40"/>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row>
    <row r="270" spans="1:41" s="59" customFormat="1" ht="24.45" hidden="1" customHeight="1" x14ac:dyDescent="0.25">
      <c r="A270" s="15"/>
      <c r="B270" s="15">
        <v>7</v>
      </c>
      <c r="C270" s="15"/>
      <c r="D270" s="15"/>
      <c r="E270" s="15"/>
      <c r="F270" s="15"/>
      <c r="G270" s="15"/>
      <c r="H270" s="10">
        <f t="shared" si="8"/>
        <v>7</v>
      </c>
      <c r="I270" s="15"/>
      <c r="J270" s="72"/>
      <c r="K270" s="72" t="s">
        <v>250</v>
      </c>
      <c r="L270" s="58">
        <v>44486</v>
      </c>
      <c r="M270" s="40" t="s">
        <v>254</v>
      </c>
      <c r="N270" s="15"/>
      <c r="O270" s="40"/>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row>
    <row r="271" spans="1:41" s="59" customFormat="1" ht="24.45" hidden="1" customHeight="1" x14ac:dyDescent="0.25">
      <c r="A271" s="15"/>
      <c r="B271" s="15">
        <v>37</v>
      </c>
      <c r="C271" s="15"/>
      <c r="D271" s="15"/>
      <c r="E271" s="15"/>
      <c r="F271" s="15"/>
      <c r="G271" s="15"/>
      <c r="H271" s="10">
        <f t="shared" si="8"/>
        <v>37</v>
      </c>
      <c r="I271" s="15"/>
      <c r="J271" s="72"/>
      <c r="K271" s="72" t="s">
        <v>255</v>
      </c>
      <c r="L271" s="58">
        <v>44327</v>
      </c>
      <c r="M271" s="40" t="s">
        <v>256</v>
      </c>
      <c r="N271" s="15"/>
      <c r="O271" s="40"/>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row>
    <row r="272" spans="1:41" s="59" customFormat="1" ht="23.25" hidden="1" customHeight="1" x14ac:dyDescent="0.25">
      <c r="A272" s="15"/>
      <c r="B272" s="15">
        <v>10.99</v>
      </c>
      <c r="C272" s="15"/>
      <c r="D272" s="15"/>
      <c r="E272" s="15"/>
      <c r="F272" s="15"/>
      <c r="G272" s="15"/>
      <c r="H272" s="10">
        <f t="shared" si="8"/>
        <v>10.99</v>
      </c>
      <c r="I272" s="15"/>
      <c r="J272" s="72"/>
      <c r="K272" s="72" t="s">
        <v>255</v>
      </c>
      <c r="L272" s="58">
        <v>44459</v>
      </c>
      <c r="M272" s="40" t="s">
        <v>257</v>
      </c>
      <c r="N272" s="15"/>
      <c r="O272" s="40"/>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row>
    <row r="273" spans="1:41" s="59" customFormat="1" ht="24.45" hidden="1" customHeight="1" x14ac:dyDescent="0.25">
      <c r="A273" s="15"/>
      <c r="B273" s="15">
        <v>13.61</v>
      </c>
      <c r="C273" s="15"/>
      <c r="D273" s="15"/>
      <c r="E273" s="15"/>
      <c r="F273" s="15"/>
      <c r="G273" s="15"/>
      <c r="H273" s="10">
        <f t="shared" si="8"/>
        <v>13.61</v>
      </c>
      <c r="I273" s="15"/>
      <c r="J273" s="72"/>
      <c r="K273" s="72" t="s">
        <v>255</v>
      </c>
      <c r="L273" s="58">
        <v>44497</v>
      </c>
      <c r="M273" s="40" t="s">
        <v>258</v>
      </c>
      <c r="N273" s="15"/>
      <c r="O273" s="40"/>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row>
    <row r="274" spans="1:41" s="59" customFormat="1" ht="23.25" hidden="1" customHeight="1" x14ac:dyDescent="0.25">
      <c r="A274" s="15"/>
      <c r="B274" s="15">
        <v>29.4</v>
      </c>
      <c r="C274" s="15"/>
      <c r="D274" s="15"/>
      <c r="E274" s="15"/>
      <c r="F274" s="15"/>
      <c r="G274" s="15"/>
      <c r="H274" s="10">
        <f t="shared" si="8"/>
        <v>29.4</v>
      </c>
      <c r="I274" s="15"/>
      <c r="J274" s="72"/>
      <c r="K274" s="72" t="s">
        <v>255</v>
      </c>
      <c r="L274" s="58">
        <v>44529</v>
      </c>
      <c r="M274" s="40" t="s">
        <v>259</v>
      </c>
      <c r="N274" s="15"/>
      <c r="O274" s="40"/>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row>
    <row r="275" spans="1:41" s="59" customFormat="1" ht="27" hidden="1" customHeight="1" x14ac:dyDescent="0.25">
      <c r="A275" s="15"/>
      <c r="B275" s="15">
        <v>17.600000000000001</v>
      </c>
      <c r="C275" s="15"/>
      <c r="D275" s="15"/>
      <c r="E275" s="15"/>
      <c r="F275" s="15"/>
      <c r="G275" s="15"/>
      <c r="H275" s="10">
        <f t="shared" si="8"/>
        <v>17.600000000000001</v>
      </c>
      <c r="I275" s="15"/>
      <c r="J275" s="72"/>
      <c r="K275" s="72" t="s">
        <v>260</v>
      </c>
      <c r="L275" s="58">
        <v>44579</v>
      </c>
      <c r="M275" s="40" t="s">
        <v>261</v>
      </c>
      <c r="N275" s="15"/>
      <c r="O275" s="40"/>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row>
    <row r="276" spans="1:41" s="59" customFormat="1" ht="24.45" hidden="1" customHeight="1" x14ac:dyDescent="0.25">
      <c r="A276" s="15"/>
      <c r="B276" s="15">
        <v>20.8</v>
      </c>
      <c r="C276" s="15"/>
      <c r="D276" s="15"/>
      <c r="E276" s="15"/>
      <c r="F276" s="15"/>
      <c r="G276" s="15"/>
      <c r="H276" s="10">
        <f t="shared" si="8"/>
        <v>20.8</v>
      </c>
      <c r="I276" s="15"/>
      <c r="J276" s="72"/>
      <c r="K276" s="72" t="s">
        <v>262</v>
      </c>
      <c r="L276" s="58">
        <v>44610</v>
      </c>
      <c r="M276" s="40" t="s">
        <v>263</v>
      </c>
      <c r="N276" s="15"/>
      <c r="O276" s="40"/>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row>
    <row r="277" spans="1:41" s="59" customFormat="1" ht="23.25" hidden="1" customHeight="1" x14ac:dyDescent="0.25">
      <c r="A277" s="15"/>
      <c r="B277" s="15">
        <v>25.8</v>
      </c>
      <c r="C277" s="15"/>
      <c r="D277" s="15"/>
      <c r="E277" s="15"/>
      <c r="F277" s="15"/>
      <c r="G277" s="15"/>
      <c r="H277" s="10">
        <f t="shared" si="8"/>
        <v>25.8</v>
      </c>
      <c r="I277" s="15"/>
      <c r="J277" s="72"/>
      <c r="K277" s="72" t="s">
        <v>264</v>
      </c>
      <c r="L277" s="58">
        <v>44627</v>
      </c>
      <c r="M277" s="40" t="s">
        <v>265</v>
      </c>
      <c r="N277" s="15"/>
      <c r="O277" s="40"/>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row>
    <row r="278" spans="1:41" s="59" customFormat="1" ht="31.5" hidden="1" customHeight="1" x14ac:dyDescent="0.25">
      <c r="A278" s="15"/>
      <c r="B278" s="15"/>
      <c r="C278" s="15"/>
      <c r="D278" s="15">
        <v>511.07</v>
      </c>
      <c r="E278" s="15"/>
      <c r="F278" s="15"/>
      <c r="G278" s="15"/>
      <c r="H278" s="10">
        <f t="shared" si="8"/>
        <v>511.07</v>
      </c>
      <c r="I278" s="15"/>
      <c r="J278" s="72"/>
      <c r="K278" s="72" t="s">
        <v>266</v>
      </c>
      <c r="L278" s="58">
        <v>44629</v>
      </c>
      <c r="M278" s="73" t="s">
        <v>267</v>
      </c>
      <c r="N278" s="15"/>
      <c r="O278" s="40"/>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row>
    <row r="279" spans="1:41" s="59" customFormat="1" ht="32.25" hidden="1" customHeight="1" x14ac:dyDescent="0.25">
      <c r="A279" s="15"/>
      <c r="B279" s="15"/>
      <c r="C279" s="15"/>
      <c r="D279" s="15"/>
      <c r="E279" s="15">
        <v>62.77</v>
      </c>
      <c r="F279" s="15"/>
      <c r="G279" s="15"/>
      <c r="H279" s="10">
        <f t="shared" si="8"/>
        <v>62.77</v>
      </c>
      <c r="I279" s="15"/>
      <c r="J279" s="72"/>
      <c r="K279" s="72" t="s">
        <v>268</v>
      </c>
      <c r="L279" s="58">
        <v>44629</v>
      </c>
      <c r="M279" s="73" t="s">
        <v>269</v>
      </c>
      <c r="N279" s="15"/>
      <c r="O279" s="40"/>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row>
    <row r="280" spans="1:41" s="59" customFormat="1" ht="18.75" hidden="1" customHeight="1" x14ac:dyDescent="0.25">
      <c r="A280" s="15"/>
      <c r="B280" s="15"/>
      <c r="C280" s="15"/>
      <c r="D280" s="15"/>
      <c r="E280" s="15"/>
      <c r="F280" s="15"/>
      <c r="G280" s="15"/>
      <c r="H280" s="10">
        <f>SUM(A280:F280)</f>
        <v>0</v>
      </c>
      <c r="I280" s="15"/>
      <c r="J280" s="72"/>
      <c r="K280" s="72"/>
      <c r="L280" s="58"/>
      <c r="M280" s="15"/>
      <c r="N280" s="15"/>
      <c r="O280" s="40"/>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row>
    <row r="281" spans="1:41" s="59" customFormat="1" ht="22.95" hidden="1" customHeight="1" x14ac:dyDescent="0.25">
      <c r="A281" s="41">
        <f t="shared" ref="A281:F281" si="9">SUM(A260:A280)</f>
        <v>0</v>
      </c>
      <c r="B281" s="41">
        <f t="shared" si="9"/>
        <v>306.29000000000002</v>
      </c>
      <c r="C281" s="41">
        <f t="shared" si="9"/>
        <v>0</v>
      </c>
      <c r="D281" s="41">
        <f t="shared" si="9"/>
        <v>511.07</v>
      </c>
      <c r="E281" s="41">
        <f t="shared" si="9"/>
        <v>62.77</v>
      </c>
      <c r="F281" s="41">
        <f t="shared" si="9"/>
        <v>0</v>
      </c>
      <c r="G281" s="41"/>
      <c r="H281" s="41">
        <f>SUM(H260:H280)</f>
        <v>880.13</v>
      </c>
      <c r="I281" s="23"/>
      <c r="J281" s="57"/>
      <c r="K281" s="64"/>
      <c r="L281" s="58"/>
      <c r="M281" s="15"/>
      <c r="N281" s="15"/>
      <c r="O281" s="40"/>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row>
    <row r="282" spans="1:41" ht="30" hidden="1" customHeight="1" x14ac:dyDescent="0.25">
      <c r="A282" s="7"/>
      <c r="B282" s="32"/>
      <c r="C282" s="7"/>
      <c r="D282" s="7"/>
      <c r="E282" s="7"/>
      <c r="F282" s="7"/>
      <c r="G282" s="7"/>
      <c r="H282" s="51"/>
      <c r="I282" s="7"/>
      <c r="J282" s="45"/>
      <c r="K282" s="45"/>
      <c r="L282" s="58"/>
      <c r="M282" s="47"/>
    </row>
    <row r="283" spans="1:41" s="59" customFormat="1" ht="13.2" hidden="1" x14ac:dyDescent="0.25">
      <c r="A283" s="74" t="s">
        <v>0</v>
      </c>
      <c r="B283" s="74"/>
      <c r="C283" s="74"/>
      <c r="D283" s="74"/>
      <c r="E283" s="74"/>
      <c r="F283" s="15"/>
      <c r="G283" s="15"/>
      <c r="H283" s="10"/>
      <c r="I283" s="15"/>
      <c r="J283" s="57"/>
      <c r="K283" s="64"/>
      <c r="L283" s="16"/>
      <c r="M283" s="15"/>
      <c r="N283" s="15"/>
      <c r="O283" s="40"/>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row>
    <row r="284" spans="1:41" s="59" customFormat="1" ht="13.2" hidden="1" x14ac:dyDescent="0.25">
      <c r="A284" s="75" t="s">
        <v>1</v>
      </c>
      <c r="B284" s="74"/>
      <c r="C284" s="74"/>
      <c r="D284" s="75"/>
      <c r="E284" s="75"/>
      <c r="F284" s="15"/>
      <c r="G284" s="10"/>
      <c r="H284" s="10"/>
      <c r="I284" s="10"/>
      <c r="J284" s="61"/>
      <c r="K284" s="71"/>
      <c r="L284" s="14"/>
      <c r="M284" s="15"/>
      <c r="N284" s="15"/>
      <c r="O284" s="40"/>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row>
    <row r="285" spans="1:41" s="59" customFormat="1" ht="13.2" hidden="1" x14ac:dyDescent="0.25">
      <c r="A285" s="74" t="s">
        <v>270</v>
      </c>
      <c r="B285" s="74"/>
      <c r="C285" s="74"/>
      <c r="D285" s="74"/>
      <c r="E285" s="74"/>
      <c r="F285" s="15"/>
      <c r="G285" s="10"/>
      <c r="H285" s="10"/>
      <c r="I285" s="10"/>
      <c r="J285" s="61"/>
      <c r="K285" s="71"/>
      <c r="L285" s="14"/>
      <c r="M285" s="15"/>
      <c r="N285" s="15"/>
      <c r="O285" s="40"/>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row>
    <row r="286" spans="1:41" s="59" customFormat="1" ht="13.2" hidden="1" x14ac:dyDescent="0.25">
      <c r="A286" s="10"/>
      <c r="B286" s="10"/>
      <c r="C286" s="10"/>
      <c r="D286" s="10"/>
      <c r="E286" s="10"/>
      <c r="F286" s="10"/>
      <c r="G286" s="10"/>
      <c r="H286" s="10"/>
      <c r="I286" s="10"/>
      <c r="J286" s="61"/>
      <c r="K286" s="71"/>
      <c r="L286" s="14"/>
      <c r="M286" s="15"/>
      <c r="N286" s="15"/>
      <c r="O286" s="40"/>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row>
    <row r="287" spans="1:41" s="59" customFormat="1" ht="13.2" hidden="1" x14ac:dyDescent="0.25">
      <c r="A287" s="15" t="s">
        <v>3</v>
      </c>
      <c r="B287" s="15"/>
      <c r="C287" s="17" t="e">
        <f>#REF!</f>
        <v>#REF!</v>
      </c>
      <c r="D287" s="10"/>
      <c r="E287" s="10"/>
      <c r="F287" s="10"/>
      <c r="G287" s="10"/>
      <c r="H287" s="10"/>
      <c r="I287" s="10"/>
      <c r="J287" s="61"/>
      <c r="K287" s="71"/>
      <c r="L287" s="14"/>
      <c r="M287" s="15"/>
      <c r="N287" s="15"/>
      <c r="O287" s="40"/>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row>
    <row r="288" spans="1:41" s="59" customFormat="1" ht="28.5" hidden="1" customHeight="1" x14ac:dyDescent="0.25">
      <c r="A288" s="65" t="s">
        <v>4</v>
      </c>
      <c r="B288" s="65"/>
      <c r="C288" s="65"/>
      <c r="D288" s="65"/>
      <c r="E288" s="65"/>
      <c r="F288" s="65"/>
      <c r="G288" s="65"/>
      <c r="H288" s="65"/>
      <c r="I288" s="65"/>
      <c r="J288" s="65"/>
      <c r="K288" s="65"/>
      <c r="L288" s="65"/>
      <c r="M288" s="65"/>
      <c r="O288" s="40"/>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row>
    <row r="289" spans="1:41" s="59" customFormat="1" ht="13.2" hidden="1" x14ac:dyDescent="0.25">
      <c r="A289" s="10"/>
      <c r="B289" s="10"/>
      <c r="C289" s="10"/>
      <c r="D289" s="10"/>
      <c r="E289" s="10"/>
      <c r="F289" s="10"/>
      <c r="G289" s="10"/>
      <c r="H289" s="10"/>
      <c r="I289" s="10"/>
      <c r="J289" s="61"/>
      <c r="K289" s="71"/>
      <c r="L289" s="14"/>
      <c r="M289" s="15"/>
      <c r="N289" s="15"/>
      <c r="O289" s="40"/>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row>
    <row r="290" spans="1:41" s="59" customFormat="1" ht="39.6" hidden="1" x14ac:dyDescent="0.25">
      <c r="A290" s="19" t="s">
        <v>5</v>
      </c>
      <c r="B290" s="19" t="s">
        <v>6</v>
      </c>
      <c r="C290" s="19" t="s">
        <v>7</v>
      </c>
      <c r="D290" s="19" t="s">
        <v>8</v>
      </c>
      <c r="E290" s="19" t="s">
        <v>235</v>
      </c>
      <c r="F290" s="19" t="s">
        <v>9</v>
      </c>
      <c r="G290" s="19"/>
      <c r="H290" s="19" t="s">
        <v>10</v>
      </c>
      <c r="I290" s="23"/>
      <c r="J290" s="20" t="s">
        <v>11</v>
      </c>
      <c r="K290" s="20" t="s">
        <v>11</v>
      </c>
      <c r="L290" s="19" t="s">
        <v>12</v>
      </c>
      <c r="M290" s="20" t="s">
        <v>13</v>
      </c>
      <c r="N290" s="15"/>
      <c r="O290" s="40"/>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row>
    <row r="291" spans="1:41" s="59" customFormat="1" ht="18" hidden="1" customHeight="1" x14ac:dyDescent="0.25">
      <c r="A291" s="15"/>
      <c r="B291" s="15">
        <v>20</v>
      </c>
      <c r="C291" s="15"/>
      <c r="D291" s="15"/>
      <c r="E291" s="15"/>
      <c r="F291" s="15"/>
      <c r="G291" s="15"/>
      <c r="H291" s="10">
        <f t="shared" ref="H291:H345" si="10">SUM(A291:F291)</f>
        <v>20</v>
      </c>
      <c r="I291" s="15"/>
      <c r="J291" s="72"/>
      <c r="K291" s="72" t="s">
        <v>271</v>
      </c>
      <c r="L291" s="58">
        <v>44658</v>
      </c>
      <c r="M291" s="40" t="s">
        <v>272</v>
      </c>
      <c r="N291" s="15"/>
      <c r="O291" s="40"/>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row>
    <row r="292" spans="1:41" s="59" customFormat="1" ht="18" hidden="1" customHeight="1" x14ac:dyDescent="0.25">
      <c r="A292" s="15"/>
      <c r="B292" s="15"/>
      <c r="C292" s="15"/>
      <c r="D292" s="15"/>
      <c r="E292" s="15"/>
      <c r="F292" s="15">
        <v>17.95</v>
      </c>
      <c r="G292" s="15"/>
      <c r="H292" s="10">
        <f t="shared" si="10"/>
        <v>17.95</v>
      </c>
      <c r="I292" s="15"/>
      <c r="J292" s="72"/>
      <c r="K292" s="72" t="s">
        <v>273</v>
      </c>
      <c r="L292" s="58">
        <v>44665</v>
      </c>
      <c r="M292" s="40" t="s">
        <v>274</v>
      </c>
      <c r="N292" s="15"/>
      <c r="O292" s="40"/>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row>
    <row r="293" spans="1:41" s="59" customFormat="1" ht="18" hidden="1" customHeight="1" x14ac:dyDescent="0.25">
      <c r="A293" s="15"/>
      <c r="B293" s="15">
        <v>32.18</v>
      </c>
      <c r="C293" s="15"/>
      <c r="D293" s="15"/>
      <c r="E293" s="15"/>
      <c r="F293" s="15"/>
      <c r="G293" s="15"/>
      <c r="H293" s="10">
        <f t="shared" si="10"/>
        <v>32.18</v>
      </c>
      <c r="I293" s="15"/>
      <c r="J293" s="72"/>
      <c r="K293" s="72" t="s">
        <v>275</v>
      </c>
      <c r="L293" s="58">
        <v>44661</v>
      </c>
      <c r="M293" s="40" t="s">
        <v>276</v>
      </c>
      <c r="N293" s="15"/>
      <c r="O293" s="40"/>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row>
    <row r="294" spans="1:41" s="59" customFormat="1" ht="18" hidden="1" customHeight="1" x14ac:dyDescent="0.25">
      <c r="A294" s="15"/>
      <c r="B294" s="15"/>
      <c r="C294" s="15"/>
      <c r="D294" s="15">
        <v>254.76</v>
      </c>
      <c r="E294" s="15"/>
      <c r="F294" s="15"/>
      <c r="G294" s="15"/>
      <c r="H294" s="10">
        <f t="shared" si="10"/>
        <v>254.76</v>
      </c>
      <c r="I294" s="15"/>
      <c r="J294" s="72"/>
      <c r="K294" s="72" t="s">
        <v>277</v>
      </c>
      <c r="L294" s="58">
        <v>44689</v>
      </c>
      <c r="M294" s="40" t="s">
        <v>278</v>
      </c>
      <c r="N294" s="15"/>
      <c r="O294" s="40"/>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row>
    <row r="295" spans="1:41" s="59" customFormat="1" ht="18" hidden="1" customHeight="1" x14ac:dyDescent="0.25">
      <c r="A295" s="15"/>
      <c r="B295" s="15"/>
      <c r="C295" s="15"/>
      <c r="D295" s="15"/>
      <c r="E295" s="15">
        <v>730.86</v>
      </c>
      <c r="F295" s="15"/>
      <c r="G295" s="15"/>
      <c r="H295" s="10">
        <f t="shared" si="10"/>
        <v>730.86</v>
      </c>
      <c r="I295" s="15"/>
      <c r="J295" s="72"/>
      <c r="K295" s="15" t="s">
        <v>279</v>
      </c>
      <c r="L295" s="58">
        <v>44689</v>
      </c>
      <c r="M295" s="65" t="s">
        <v>280</v>
      </c>
      <c r="N295" s="15"/>
      <c r="O295" s="40"/>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row>
    <row r="296" spans="1:41" s="59" customFormat="1" ht="18" hidden="1" customHeight="1" x14ac:dyDescent="0.25">
      <c r="A296" s="15"/>
      <c r="B296" s="15"/>
      <c r="C296" s="15"/>
      <c r="D296" s="15"/>
      <c r="E296" s="15"/>
      <c r="F296" s="15">
        <v>29</v>
      </c>
      <c r="G296" s="15"/>
      <c r="H296" s="10">
        <f t="shared" si="10"/>
        <v>29</v>
      </c>
      <c r="I296" s="15"/>
      <c r="J296" s="72"/>
      <c r="K296" s="15" t="s">
        <v>281</v>
      </c>
      <c r="L296" s="58">
        <v>44688</v>
      </c>
      <c r="M296" s="65" t="s">
        <v>282</v>
      </c>
      <c r="N296" s="15"/>
      <c r="O296" s="40"/>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row>
    <row r="297" spans="1:41" s="59" customFormat="1" ht="18" hidden="1" customHeight="1" x14ac:dyDescent="0.25">
      <c r="A297" s="15"/>
      <c r="B297" s="15">
        <v>59.53</v>
      </c>
      <c r="C297" s="15"/>
      <c r="D297" s="15"/>
      <c r="E297" s="15"/>
      <c r="F297" s="15"/>
      <c r="G297" s="15"/>
      <c r="H297" s="10">
        <f t="shared" si="10"/>
        <v>59.53</v>
      </c>
      <c r="I297" s="15"/>
      <c r="J297" s="72"/>
      <c r="K297" s="15" t="s">
        <v>283</v>
      </c>
      <c r="L297" s="58">
        <v>44689</v>
      </c>
      <c r="M297" s="65" t="s">
        <v>284</v>
      </c>
      <c r="N297" s="15"/>
      <c r="O297" s="40"/>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row>
    <row r="298" spans="1:41" s="59" customFormat="1" ht="18" hidden="1" customHeight="1" x14ac:dyDescent="0.25">
      <c r="A298" s="15"/>
      <c r="B298" s="15">
        <v>21.26</v>
      </c>
      <c r="C298" s="15"/>
      <c r="D298" s="15"/>
      <c r="E298" s="15"/>
      <c r="F298" s="15"/>
      <c r="G298" s="15"/>
      <c r="H298" s="10">
        <f t="shared" si="10"/>
        <v>21.26</v>
      </c>
      <c r="I298" s="15"/>
      <c r="J298" s="72"/>
      <c r="K298" s="15" t="s">
        <v>283</v>
      </c>
      <c r="L298" s="58">
        <v>44690</v>
      </c>
      <c r="M298" s="65" t="s">
        <v>285</v>
      </c>
      <c r="N298" s="15"/>
      <c r="O298" s="40"/>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row>
    <row r="299" spans="1:41" s="59" customFormat="1" ht="18" hidden="1" customHeight="1" x14ac:dyDescent="0.25">
      <c r="A299" s="15"/>
      <c r="B299" s="15">
        <v>29.94</v>
      </c>
      <c r="C299" s="15"/>
      <c r="D299" s="15"/>
      <c r="E299" s="15"/>
      <c r="F299" s="15"/>
      <c r="G299" s="15"/>
      <c r="H299" s="10">
        <f t="shared" si="10"/>
        <v>29.94</v>
      </c>
      <c r="I299" s="15"/>
      <c r="J299" s="72"/>
      <c r="K299" s="15" t="s">
        <v>283</v>
      </c>
      <c r="L299" s="58">
        <v>44690</v>
      </c>
      <c r="M299" s="65" t="s">
        <v>286</v>
      </c>
      <c r="N299" s="15"/>
      <c r="O299" s="40"/>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row>
    <row r="300" spans="1:41" s="59" customFormat="1" ht="18" hidden="1" customHeight="1" x14ac:dyDescent="0.25">
      <c r="A300" s="15"/>
      <c r="B300" s="15">
        <v>7.5</v>
      </c>
      <c r="C300" s="15"/>
      <c r="D300" s="15"/>
      <c r="E300" s="15"/>
      <c r="F300" s="15"/>
      <c r="G300" s="15"/>
      <c r="H300" s="10">
        <f t="shared" si="10"/>
        <v>7.5</v>
      </c>
      <c r="I300" s="15"/>
      <c r="J300" s="72"/>
      <c r="K300" s="15" t="s">
        <v>283</v>
      </c>
      <c r="L300" s="58">
        <v>44691</v>
      </c>
      <c r="M300" s="65" t="s">
        <v>287</v>
      </c>
      <c r="N300" s="15"/>
      <c r="O300" s="40"/>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row>
    <row r="301" spans="1:41" s="59" customFormat="1" ht="18" hidden="1" customHeight="1" x14ac:dyDescent="0.25">
      <c r="A301" s="15"/>
      <c r="B301" s="15">
        <v>8.34</v>
      </c>
      <c r="C301" s="15"/>
      <c r="D301" s="15"/>
      <c r="E301" s="15"/>
      <c r="F301" s="15"/>
      <c r="G301" s="15"/>
      <c r="H301" s="10">
        <f t="shared" si="10"/>
        <v>8.34</v>
      </c>
      <c r="I301" s="15"/>
      <c r="J301" s="72"/>
      <c r="K301" s="15" t="s">
        <v>283</v>
      </c>
      <c r="L301" s="58">
        <v>44691</v>
      </c>
      <c r="M301" s="65" t="s">
        <v>288</v>
      </c>
      <c r="N301" s="15"/>
      <c r="O301" s="40"/>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row>
    <row r="302" spans="1:41" s="59" customFormat="1" ht="18" hidden="1" customHeight="1" x14ac:dyDescent="0.25">
      <c r="A302" s="15"/>
      <c r="B302" s="15">
        <v>33.42</v>
      </c>
      <c r="C302" s="15"/>
      <c r="D302" s="15"/>
      <c r="E302" s="15"/>
      <c r="F302" s="15"/>
      <c r="G302" s="15"/>
      <c r="H302" s="10">
        <f t="shared" si="10"/>
        <v>33.42</v>
      </c>
      <c r="I302" s="15"/>
      <c r="J302" s="72"/>
      <c r="K302" s="15" t="s">
        <v>283</v>
      </c>
      <c r="L302" s="58">
        <v>44691</v>
      </c>
      <c r="M302" s="65" t="s">
        <v>289</v>
      </c>
      <c r="N302" s="15"/>
      <c r="O302" s="40"/>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row>
    <row r="303" spans="1:41" s="59" customFormat="1" ht="18" hidden="1" customHeight="1" x14ac:dyDescent="0.25">
      <c r="A303" s="15"/>
      <c r="B303" s="15">
        <v>20.94</v>
      </c>
      <c r="C303" s="15"/>
      <c r="D303" s="15"/>
      <c r="E303" s="15"/>
      <c r="F303" s="15"/>
      <c r="G303" s="15"/>
      <c r="H303" s="10">
        <f t="shared" si="10"/>
        <v>20.94</v>
      </c>
      <c r="I303" s="15"/>
      <c r="J303" s="72"/>
      <c r="K303" s="15" t="s">
        <v>283</v>
      </c>
      <c r="L303" s="58">
        <v>44691</v>
      </c>
      <c r="M303" s="65" t="s">
        <v>290</v>
      </c>
      <c r="N303" s="15"/>
      <c r="O303" s="40"/>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row>
    <row r="304" spans="1:41" s="59" customFormat="1" ht="18" hidden="1" customHeight="1" x14ac:dyDescent="0.25">
      <c r="A304" s="15"/>
      <c r="B304" s="15">
        <v>38.590000000000003</v>
      </c>
      <c r="C304" s="15"/>
      <c r="D304" s="15"/>
      <c r="E304" s="15"/>
      <c r="F304" s="15"/>
      <c r="G304" s="15"/>
      <c r="H304" s="10">
        <f t="shared" si="10"/>
        <v>38.590000000000003</v>
      </c>
      <c r="I304" s="15"/>
      <c r="J304" s="72"/>
      <c r="K304" s="15" t="s">
        <v>283</v>
      </c>
      <c r="L304" s="58">
        <v>44692</v>
      </c>
      <c r="M304" s="65" t="s">
        <v>291</v>
      </c>
      <c r="N304" s="15"/>
      <c r="O304" s="40"/>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row>
    <row r="305" spans="1:41" s="59" customFormat="1" ht="18" hidden="1" customHeight="1" x14ac:dyDescent="0.25">
      <c r="A305" s="15"/>
      <c r="B305" s="15">
        <v>6.7</v>
      </c>
      <c r="C305" s="15"/>
      <c r="D305" s="15"/>
      <c r="E305" s="15"/>
      <c r="F305" s="15"/>
      <c r="G305" s="15"/>
      <c r="H305" s="10">
        <f t="shared" si="10"/>
        <v>6.7</v>
      </c>
      <c r="I305" s="15"/>
      <c r="J305" s="72"/>
      <c r="K305" s="15" t="s">
        <v>283</v>
      </c>
      <c r="L305" s="58">
        <v>44692</v>
      </c>
      <c r="M305" s="65" t="s">
        <v>292</v>
      </c>
      <c r="N305" s="15"/>
      <c r="O305" s="40"/>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row>
    <row r="306" spans="1:41" s="59" customFormat="1" ht="18" hidden="1" customHeight="1" x14ac:dyDescent="0.25">
      <c r="A306" s="15"/>
      <c r="B306" s="15">
        <v>21.73</v>
      </c>
      <c r="C306" s="15"/>
      <c r="D306" s="15"/>
      <c r="E306" s="15"/>
      <c r="F306" s="15"/>
      <c r="G306" s="15"/>
      <c r="H306" s="10">
        <f t="shared" si="10"/>
        <v>21.73</v>
      </c>
      <c r="I306" s="15"/>
      <c r="J306" s="72"/>
      <c r="K306" s="15" t="s">
        <v>283</v>
      </c>
      <c r="L306" s="58">
        <v>44692</v>
      </c>
      <c r="M306" s="65" t="s">
        <v>293</v>
      </c>
      <c r="N306" s="15"/>
      <c r="O306" s="40"/>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row>
    <row r="307" spans="1:41" s="59" customFormat="1" ht="18" hidden="1" customHeight="1" x14ac:dyDescent="0.25">
      <c r="A307" s="15"/>
      <c r="B307" s="15">
        <v>24.03</v>
      </c>
      <c r="C307" s="15"/>
      <c r="D307" s="15"/>
      <c r="E307" s="15"/>
      <c r="F307" s="15"/>
      <c r="G307" s="15"/>
      <c r="H307" s="10">
        <f t="shared" si="10"/>
        <v>24.03</v>
      </c>
      <c r="I307" s="15"/>
      <c r="J307" s="72"/>
      <c r="K307" s="15" t="s">
        <v>283</v>
      </c>
      <c r="L307" s="58">
        <v>44693</v>
      </c>
      <c r="M307" s="65" t="s">
        <v>294</v>
      </c>
      <c r="N307" s="15"/>
      <c r="O307" s="40"/>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row>
    <row r="308" spans="1:41" s="59" customFormat="1" ht="18" hidden="1" customHeight="1" x14ac:dyDescent="0.25">
      <c r="A308" s="15"/>
      <c r="B308" s="15">
        <v>41.41</v>
      </c>
      <c r="C308" s="15"/>
      <c r="D308" s="15"/>
      <c r="E308" s="15"/>
      <c r="F308" s="15"/>
      <c r="G308" s="15"/>
      <c r="H308" s="10">
        <f t="shared" si="10"/>
        <v>41.41</v>
      </c>
      <c r="I308" s="15"/>
      <c r="J308" s="72"/>
      <c r="K308" s="15" t="s">
        <v>283</v>
      </c>
      <c r="L308" s="58">
        <v>44693</v>
      </c>
      <c r="M308" s="65" t="s">
        <v>295</v>
      </c>
      <c r="N308" s="15"/>
      <c r="O308" s="40"/>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row>
    <row r="309" spans="1:41" s="59" customFormat="1" ht="18" hidden="1" customHeight="1" x14ac:dyDescent="0.25">
      <c r="A309" s="15"/>
      <c r="B309" s="15">
        <v>14.6</v>
      </c>
      <c r="C309" s="15"/>
      <c r="D309" s="15"/>
      <c r="E309" s="15"/>
      <c r="F309" s="15"/>
      <c r="G309" s="15"/>
      <c r="H309" s="10">
        <f t="shared" si="10"/>
        <v>14.6</v>
      </c>
      <c r="I309" s="15"/>
      <c r="J309" s="72"/>
      <c r="K309" s="15" t="s">
        <v>283</v>
      </c>
      <c r="L309" s="58">
        <v>44694</v>
      </c>
      <c r="M309" s="65" t="s">
        <v>296</v>
      </c>
      <c r="N309" s="15"/>
      <c r="O309" s="40"/>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row>
    <row r="310" spans="1:41" s="59" customFormat="1" ht="18" hidden="1" customHeight="1" x14ac:dyDescent="0.25">
      <c r="A310" s="15"/>
      <c r="B310" s="15"/>
      <c r="C310" s="15">
        <v>25</v>
      </c>
      <c r="D310" s="15"/>
      <c r="E310" s="15"/>
      <c r="F310" s="15"/>
      <c r="G310" s="15"/>
      <c r="H310" s="10">
        <f t="shared" si="10"/>
        <v>25</v>
      </c>
      <c r="I310" s="15"/>
      <c r="J310" s="72"/>
      <c r="K310" s="15" t="s">
        <v>283</v>
      </c>
      <c r="L310" s="58">
        <v>44694</v>
      </c>
      <c r="M310" s="73" t="s">
        <v>297</v>
      </c>
      <c r="N310" s="15"/>
      <c r="O310" s="40"/>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row>
    <row r="311" spans="1:41" s="59" customFormat="1" ht="18" hidden="1" customHeight="1" x14ac:dyDescent="0.25">
      <c r="A311" s="15"/>
      <c r="B311" s="15">
        <v>15.1</v>
      </c>
      <c r="C311" s="15"/>
      <c r="D311" s="15"/>
      <c r="E311" s="15"/>
      <c r="F311" s="15"/>
      <c r="G311" s="15"/>
      <c r="H311" s="10">
        <f>SUM(A311:F311)</f>
        <v>15.1</v>
      </c>
      <c r="I311" s="15"/>
      <c r="J311" s="72"/>
      <c r="K311" s="15" t="s">
        <v>283</v>
      </c>
      <c r="L311" s="58">
        <v>44699</v>
      </c>
      <c r="M311" s="73" t="s">
        <v>298</v>
      </c>
      <c r="N311" s="15"/>
      <c r="O311" s="40"/>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row>
    <row r="312" spans="1:41" s="59" customFormat="1" ht="18" hidden="1" customHeight="1" x14ac:dyDescent="0.25">
      <c r="A312" s="15"/>
      <c r="B312" s="15"/>
      <c r="C312" s="15"/>
      <c r="D312" s="15"/>
      <c r="E312" s="15"/>
      <c r="F312" s="15">
        <v>21.17</v>
      </c>
      <c r="G312" s="15"/>
      <c r="H312" s="10">
        <f t="shared" si="10"/>
        <v>21.17</v>
      </c>
      <c r="I312" s="15"/>
      <c r="J312" s="72"/>
      <c r="K312" s="15" t="s">
        <v>299</v>
      </c>
      <c r="L312" s="58">
        <v>44690</v>
      </c>
      <c r="M312" s="73" t="s">
        <v>300</v>
      </c>
      <c r="N312" s="15"/>
      <c r="O312" s="40"/>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row>
    <row r="313" spans="1:41" s="59" customFormat="1" ht="18" hidden="1" customHeight="1" x14ac:dyDescent="0.25">
      <c r="A313" s="15"/>
      <c r="B313" s="15"/>
      <c r="C313" s="15"/>
      <c r="D313" s="15"/>
      <c r="E313" s="15"/>
      <c r="F313" s="15">
        <v>9.14</v>
      </c>
      <c r="G313" s="15"/>
      <c r="H313" s="10">
        <f t="shared" si="10"/>
        <v>9.14</v>
      </c>
      <c r="I313" s="15"/>
      <c r="J313" s="72"/>
      <c r="K313" s="15" t="s">
        <v>299</v>
      </c>
      <c r="L313" s="58">
        <v>44691</v>
      </c>
      <c r="M313" s="73" t="s">
        <v>301</v>
      </c>
      <c r="N313" s="15"/>
      <c r="O313" s="40"/>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row>
    <row r="314" spans="1:41" s="15" customFormat="1" ht="18" hidden="1" customHeight="1" x14ac:dyDescent="0.25">
      <c r="B314" s="15">
        <v>17.2</v>
      </c>
      <c r="H314" s="10">
        <f t="shared" si="10"/>
        <v>17.2</v>
      </c>
      <c r="J314" s="72"/>
      <c r="K314" s="76" t="str">
        <f>'[3]June 22 Main'!$I$61</f>
        <v>EXP0008121</v>
      </c>
      <c r="L314" s="58">
        <v>44705</v>
      </c>
      <c r="M314" s="73" t="s">
        <v>302</v>
      </c>
      <c r="O314" s="40"/>
    </row>
    <row r="315" spans="1:41" s="15" customFormat="1" ht="18" hidden="1" customHeight="1" x14ac:dyDescent="0.25">
      <c r="B315" s="15">
        <v>38</v>
      </c>
      <c r="H315" s="10">
        <f t="shared" si="10"/>
        <v>38</v>
      </c>
      <c r="J315" s="72"/>
      <c r="K315" s="76" t="str">
        <f>'[3]June 22 Main'!I62</f>
        <v>EXP0008134</v>
      </c>
      <c r="L315" s="58">
        <v>44707</v>
      </c>
      <c r="M315" s="73" t="s">
        <v>303</v>
      </c>
      <c r="O315" s="40"/>
    </row>
    <row r="316" spans="1:41" s="15" customFormat="1" ht="18" hidden="1" customHeight="1" x14ac:dyDescent="0.25">
      <c r="B316" s="15">
        <v>19.8</v>
      </c>
      <c r="H316" s="10">
        <f t="shared" si="10"/>
        <v>19.8</v>
      </c>
      <c r="J316" s="72"/>
      <c r="K316" s="76" t="str">
        <f>'[3]June 22 Main'!I63</f>
        <v>EXP0008138</v>
      </c>
      <c r="L316" s="58">
        <v>44708</v>
      </c>
      <c r="M316" s="73" t="s">
        <v>304</v>
      </c>
      <c r="O316" s="40"/>
    </row>
    <row r="317" spans="1:41" s="15" customFormat="1" ht="18" hidden="1" customHeight="1" x14ac:dyDescent="0.25">
      <c r="B317" s="15">
        <v>39.39</v>
      </c>
      <c r="H317" s="10">
        <f t="shared" si="10"/>
        <v>39.39</v>
      </c>
      <c r="J317" s="72"/>
      <c r="K317" s="76" t="str">
        <f>'[3]June 22 Main'!I64</f>
        <v>EXP0008140</v>
      </c>
      <c r="L317" s="58">
        <v>44711</v>
      </c>
      <c r="M317" s="73" t="s">
        <v>305</v>
      </c>
      <c r="O317" s="40"/>
    </row>
    <row r="318" spans="1:41" s="15" customFormat="1" ht="18" hidden="1" customHeight="1" x14ac:dyDescent="0.25">
      <c r="B318" s="16">
        <v>33.5</v>
      </c>
      <c r="H318" s="10">
        <f t="shared" si="10"/>
        <v>33.5</v>
      </c>
      <c r="J318" s="42"/>
      <c r="K318" s="76" t="s">
        <v>306</v>
      </c>
      <c r="L318" s="39">
        <v>44727</v>
      </c>
      <c r="M318" s="40" t="s">
        <v>307</v>
      </c>
    </row>
    <row r="319" spans="1:41" ht="26.4" hidden="1" x14ac:dyDescent="0.25">
      <c r="A319" s="7"/>
      <c r="B319" s="32"/>
      <c r="C319" s="7"/>
      <c r="D319" s="7"/>
      <c r="E319" s="7"/>
      <c r="F319" s="7">
        <v>17.95</v>
      </c>
      <c r="G319" s="7"/>
      <c r="H319" s="10">
        <f t="shared" si="10"/>
        <v>17.95</v>
      </c>
      <c r="I319" s="7"/>
      <c r="J319" s="45"/>
      <c r="K319" s="76" t="s">
        <v>306</v>
      </c>
      <c r="L319" s="39">
        <v>44725</v>
      </c>
      <c r="M319" s="40" t="s">
        <v>308</v>
      </c>
    </row>
    <row r="320" spans="1:41" ht="26.4" hidden="1" x14ac:dyDescent="0.25">
      <c r="A320" s="7"/>
      <c r="B320" s="32"/>
      <c r="C320" s="7"/>
      <c r="D320" s="7"/>
      <c r="E320" s="7"/>
      <c r="F320" s="7">
        <v>55</v>
      </c>
      <c r="G320" s="7"/>
      <c r="H320" s="10">
        <f t="shared" si="10"/>
        <v>55</v>
      </c>
      <c r="I320" s="7"/>
      <c r="J320" s="45"/>
      <c r="K320" s="76" t="s">
        <v>306</v>
      </c>
      <c r="L320" s="39">
        <v>44735</v>
      </c>
      <c r="M320" s="40" t="s">
        <v>309</v>
      </c>
    </row>
    <row r="321" spans="1:13" ht="26.4" hidden="1" x14ac:dyDescent="0.25">
      <c r="A321" s="7"/>
      <c r="B321" s="32">
        <v>55.27</v>
      </c>
      <c r="C321" s="7"/>
      <c r="D321" s="7"/>
      <c r="E321" s="7"/>
      <c r="F321" s="7"/>
      <c r="G321" s="7"/>
      <c r="H321" s="10">
        <f t="shared" si="10"/>
        <v>55.27</v>
      </c>
      <c r="I321" s="7"/>
      <c r="J321" s="45"/>
      <c r="K321" s="76" t="s">
        <v>306</v>
      </c>
      <c r="L321" s="39">
        <v>44753</v>
      </c>
      <c r="M321" s="40" t="s">
        <v>310</v>
      </c>
    </row>
    <row r="322" spans="1:13" ht="13.2" hidden="1" x14ac:dyDescent="0.25">
      <c r="A322" s="7"/>
      <c r="B322" s="32"/>
      <c r="C322" s="7"/>
      <c r="D322" s="7"/>
      <c r="E322" s="7"/>
      <c r="F322" s="15">
        <v>20</v>
      </c>
      <c r="G322" s="7"/>
      <c r="H322" s="10">
        <f t="shared" si="10"/>
        <v>20</v>
      </c>
      <c r="I322" s="7"/>
      <c r="J322" s="45"/>
      <c r="K322" s="76" t="s">
        <v>306</v>
      </c>
      <c r="L322" s="39">
        <v>44797</v>
      </c>
      <c r="M322" s="40" t="s">
        <v>311</v>
      </c>
    </row>
    <row r="323" spans="1:13" ht="18" hidden="1" customHeight="1" x14ac:dyDescent="0.25">
      <c r="A323" s="7"/>
      <c r="B323" s="32">
        <v>23.8</v>
      </c>
      <c r="C323" s="7"/>
      <c r="D323" s="7"/>
      <c r="E323" s="7"/>
      <c r="F323" s="7"/>
      <c r="G323" s="7"/>
      <c r="H323" s="10">
        <f t="shared" si="10"/>
        <v>23.8</v>
      </c>
      <c r="I323" s="7"/>
      <c r="J323" s="45"/>
      <c r="K323" s="76" t="s">
        <v>312</v>
      </c>
      <c r="L323" s="39">
        <v>44788</v>
      </c>
      <c r="M323" s="40" t="s">
        <v>313</v>
      </c>
    </row>
    <row r="324" spans="1:13" ht="18" hidden="1" customHeight="1" x14ac:dyDescent="0.25">
      <c r="A324" s="7"/>
      <c r="B324" s="32">
        <v>17.690000000000001</v>
      </c>
      <c r="C324" s="7"/>
      <c r="D324" s="7"/>
      <c r="E324" s="7"/>
      <c r="F324" s="7"/>
      <c r="G324" s="7"/>
      <c r="H324" s="10">
        <f t="shared" si="10"/>
        <v>17.690000000000001</v>
      </c>
      <c r="I324" s="7"/>
      <c r="J324" s="45"/>
      <c r="K324" s="76" t="s">
        <v>312</v>
      </c>
      <c r="L324" s="39">
        <v>44824</v>
      </c>
      <c r="M324" s="40" t="s">
        <v>314</v>
      </c>
    </row>
    <row r="325" spans="1:13" ht="23.1" hidden="1" customHeight="1" x14ac:dyDescent="0.25">
      <c r="A325" s="7"/>
      <c r="B325" s="7">
        <v>27.07</v>
      </c>
      <c r="C325" s="7"/>
      <c r="D325" s="7"/>
      <c r="E325" s="7"/>
      <c r="F325" s="7"/>
      <c r="G325" s="7"/>
      <c r="H325" s="10">
        <f t="shared" si="10"/>
        <v>27.07</v>
      </c>
      <c r="I325" s="7"/>
      <c r="J325" s="7"/>
      <c r="K325" s="76" t="s">
        <v>312</v>
      </c>
      <c r="L325" s="39">
        <v>44826</v>
      </c>
      <c r="M325" s="15" t="s">
        <v>315</v>
      </c>
    </row>
    <row r="326" spans="1:13" ht="19.5" hidden="1" customHeight="1" x14ac:dyDescent="0.25">
      <c r="A326" s="7"/>
      <c r="B326" s="7"/>
      <c r="C326" s="7"/>
      <c r="D326" s="7">
        <v>6033.9</v>
      </c>
      <c r="E326" s="7"/>
      <c r="F326" s="7"/>
      <c r="G326" s="7"/>
      <c r="H326" s="10">
        <v>6033.9</v>
      </c>
      <c r="I326" s="7"/>
      <c r="J326" s="7"/>
      <c r="K326" s="15" t="s">
        <v>316</v>
      </c>
      <c r="L326" s="39" t="s">
        <v>317</v>
      </c>
      <c r="M326" s="77" t="s">
        <v>318</v>
      </c>
    </row>
    <row r="327" spans="1:13" ht="19.5" hidden="1" customHeight="1" x14ac:dyDescent="0.25">
      <c r="A327" s="7"/>
      <c r="B327" s="7"/>
      <c r="C327" s="7"/>
      <c r="D327" s="7"/>
      <c r="E327" s="7">
        <v>1126.94</v>
      </c>
      <c r="F327" s="7"/>
      <c r="G327" s="7"/>
      <c r="H327" s="10">
        <v>1116.9100000000001</v>
      </c>
      <c r="I327" s="7"/>
      <c r="J327" s="7"/>
      <c r="K327" s="15" t="s">
        <v>316</v>
      </c>
      <c r="L327" s="39">
        <v>44989</v>
      </c>
      <c r="M327" s="77" t="s">
        <v>319</v>
      </c>
    </row>
    <row r="328" spans="1:13" s="15" customFormat="1" ht="21.75" hidden="1" customHeight="1" x14ac:dyDescent="0.25">
      <c r="B328" s="15">
        <v>14.4</v>
      </c>
      <c r="H328" s="10">
        <f t="shared" si="10"/>
        <v>14.4</v>
      </c>
      <c r="K328" s="15" t="s">
        <v>320</v>
      </c>
      <c r="L328" s="39">
        <v>44965</v>
      </c>
      <c r="M328" s="15" t="s">
        <v>321</v>
      </c>
    </row>
    <row r="329" spans="1:13" s="15" customFormat="1" ht="21.75" hidden="1" customHeight="1" x14ac:dyDescent="0.25">
      <c r="B329" s="15">
        <v>11.6</v>
      </c>
      <c r="H329" s="10">
        <f t="shared" si="10"/>
        <v>11.6</v>
      </c>
      <c r="K329" s="15" t="s">
        <v>320</v>
      </c>
      <c r="L329" s="39">
        <v>44974</v>
      </c>
      <c r="M329" s="15" t="s">
        <v>322</v>
      </c>
    </row>
    <row r="330" spans="1:13" s="15" customFormat="1" ht="21.75" hidden="1" customHeight="1" x14ac:dyDescent="0.25">
      <c r="B330" s="15">
        <v>17.399999999999999</v>
      </c>
      <c r="H330" s="10">
        <f t="shared" si="10"/>
        <v>17.399999999999999</v>
      </c>
      <c r="K330" s="15" t="s">
        <v>320</v>
      </c>
      <c r="L330" s="39">
        <v>44977</v>
      </c>
      <c r="M330" s="15" t="s">
        <v>323</v>
      </c>
    </row>
    <row r="331" spans="1:13" s="15" customFormat="1" ht="21.75" hidden="1" customHeight="1" x14ac:dyDescent="0.25">
      <c r="B331" s="15">
        <v>17.8</v>
      </c>
      <c r="H331" s="10">
        <f t="shared" si="10"/>
        <v>17.8</v>
      </c>
      <c r="K331" s="15" t="s">
        <v>320</v>
      </c>
      <c r="L331" s="39">
        <v>44936</v>
      </c>
      <c r="M331" s="15" t="s">
        <v>324</v>
      </c>
    </row>
    <row r="332" spans="1:13" s="15" customFormat="1" ht="21.75" hidden="1" customHeight="1" x14ac:dyDescent="0.25">
      <c r="B332" s="15">
        <v>17.97</v>
      </c>
      <c r="H332" s="10">
        <f t="shared" si="10"/>
        <v>17.97</v>
      </c>
      <c r="K332" s="15" t="s">
        <v>320</v>
      </c>
      <c r="L332" s="39">
        <v>44938</v>
      </c>
      <c r="M332" s="77" t="s">
        <v>325</v>
      </c>
    </row>
    <row r="333" spans="1:13" s="15" customFormat="1" ht="21.75" hidden="1" customHeight="1" x14ac:dyDescent="0.25">
      <c r="B333" s="15">
        <v>12</v>
      </c>
      <c r="H333" s="10">
        <f t="shared" si="10"/>
        <v>12</v>
      </c>
      <c r="K333" s="15" t="s">
        <v>320</v>
      </c>
      <c r="L333" s="39">
        <v>44849</v>
      </c>
      <c r="M333" s="15" t="s">
        <v>326</v>
      </c>
    </row>
    <row r="334" spans="1:13" s="15" customFormat="1" ht="21.75" hidden="1" customHeight="1" x14ac:dyDescent="0.25">
      <c r="B334" s="15">
        <v>26.4</v>
      </c>
      <c r="H334" s="10">
        <f t="shared" si="10"/>
        <v>26.4</v>
      </c>
      <c r="K334" s="15" t="s">
        <v>320</v>
      </c>
      <c r="L334" s="39">
        <v>44888</v>
      </c>
      <c r="M334" s="15" t="s">
        <v>327</v>
      </c>
    </row>
    <row r="335" spans="1:13" s="15" customFormat="1" ht="21.75" hidden="1" customHeight="1" x14ac:dyDescent="0.25">
      <c r="B335" s="15">
        <v>20</v>
      </c>
      <c r="H335" s="10">
        <f t="shared" si="10"/>
        <v>20</v>
      </c>
      <c r="K335" s="15" t="s">
        <v>320</v>
      </c>
      <c r="L335" s="39">
        <v>44890</v>
      </c>
      <c r="M335" s="15" t="s">
        <v>328</v>
      </c>
    </row>
    <row r="336" spans="1:13" s="15" customFormat="1" ht="21.75" hidden="1" customHeight="1" x14ac:dyDescent="0.25">
      <c r="B336" s="15">
        <v>14.48</v>
      </c>
      <c r="H336" s="10">
        <f t="shared" si="10"/>
        <v>14.48</v>
      </c>
      <c r="K336" s="15" t="s">
        <v>320</v>
      </c>
      <c r="L336" s="39">
        <v>44895</v>
      </c>
      <c r="M336" s="77" t="s">
        <v>329</v>
      </c>
    </row>
    <row r="337" spans="1:41" s="15" customFormat="1" ht="21.75" hidden="1" customHeight="1" x14ac:dyDescent="0.25">
      <c r="B337" s="15">
        <v>28.6</v>
      </c>
      <c r="H337" s="10">
        <f t="shared" si="10"/>
        <v>28.6</v>
      </c>
      <c r="K337" s="15" t="s">
        <v>320</v>
      </c>
      <c r="L337" s="39">
        <v>44900</v>
      </c>
      <c r="M337" s="77" t="s">
        <v>330</v>
      </c>
    </row>
    <row r="338" spans="1:41" s="15" customFormat="1" ht="21.75" hidden="1" customHeight="1" x14ac:dyDescent="0.25">
      <c r="B338" s="15">
        <v>25.4</v>
      </c>
      <c r="H338" s="10">
        <f t="shared" si="10"/>
        <v>25.4</v>
      </c>
      <c r="K338" s="15" t="s">
        <v>320</v>
      </c>
      <c r="L338" s="39">
        <v>44999</v>
      </c>
      <c r="M338" s="77" t="s">
        <v>331</v>
      </c>
    </row>
    <row r="339" spans="1:41" s="15" customFormat="1" ht="21.75" hidden="1" customHeight="1" x14ac:dyDescent="0.25">
      <c r="B339" s="15">
        <v>27.2</v>
      </c>
      <c r="H339" s="10">
        <f t="shared" si="10"/>
        <v>27.2</v>
      </c>
      <c r="K339" s="15" t="s">
        <v>332</v>
      </c>
      <c r="L339" s="39">
        <v>45008</v>
      </c>
      <c r="M339" s="77" t="s">
        <v>333</v>
      </c>
    </row>
    <row r="340" spans="1:41" s="15" customFormat="1" ht="21.75" hidden="1" customHeight="1" x14ac:dyDescent="0.25">
      <c r="H340" s="10">
        <f t="shared" si="10"/>
        <v>0</v>
      </c>
      <c r="L340" s="39"/>
    </row>
    <row r="341" spans="1:41" s="15" customFormat="1" ht="21.75" hidden="1" customHeight="1" x14ac:dyDescent="0.25">
      <c r="H341" s="10">
        <f t="shared" si="10"/>
        <v>0</v>
      </c>
      <c r="L341" s="39"/>
    </row>
    <row r="342" spans="1:41" s="15" customFormat="1" ht="21.75" hidden="1" customHeight="1" x14ac:dyDescent="0.25">
      <c r="H342" s="10">
        <f t="shared" si="10"/>
        <v>0</v>
      </c>
      <c r="L342" s="39"/>
    </row>
    <row r="343" spans="1:41" s="15" customFormat="1" ht="21.75" hidden="1" customHeight="1" x14ac:dyDescent="0.25">
      <c r="H343" s="10">
        <f t="shared" si="10"/>
        <v>0</v>
      </c>
      <c r="L343" s="39"/>
    </row>
    <row r="344" spans="1:41" s="15" customFormat="1" ht="21.75" hidden="1" customHeight="1" x14ac:dyDescent="0.25">
      <c r="H344" s="10">
        <f t="shared" si="10"/>
        <v>0</v>
      </c>
      <c r="L344" s="39"/>
    </row>
    <row r="345" spans="1:41" s="15" customFormat="1" ht="18" hidden="1" customHeight="1" x14ac:dyDescent="0.25">
      <c r="H345" s="10">
        <f t="shared" si="10"/>
        <v>0</v>
      </c>
      <c r="L345" s="16"/>
    </row>
    <row r="346" spans="1:41" ht="13.8" hidden="1" thickBot="1" x14ac:dyDescent="0.3">
      <c r="A346" s="41">
        <f t="shared" ref="A346:H346" si="11">SUM(A291:A345)</f>
        <v>0</v>
      </c>
      <c r="B346" s="41">
        <f t="shared" si="11"/>
        <v>900.24000000000012</v>
      </c>
      <c r="C346" s="41">
        <f t="shared" si="11"/>
        <v>25</v>
      </c>
      <c r="D346" s="41">
        <f t="shared" si="11"/>
        <v>6288.66</v>
      </c>
      <c r="E346" s="41">
        <f t="shared" si="11"/>
        <v>1857.8000000000002</v>
      </c>
      <c r="F346" s="41">
        <f t="shared" si="11"/>
        <v>170.21</v>
      </c>
      <c r="G346" s="41">
        <f t="shared" si="11"/>
        <v>0</v>
      </c>
      <c r="H346" s="41">
        <f t="shared" si="11"/>
        <v>9231.8799999999974</v>
      </c>
      <c r="I346" s="7"/>
      <c r="J346" s="45"/>
      <c r="K346" s="42"/>
      <c r="L346" s="39"/>
      <c r="M346" s="40"/>
    </row>
    <row r="347" spans="1:41" ht="30" hidden="1" customHeight="1" x14ac:dyDescent="0.25">
      <c r="A347" s="7"/>
      <c r="B347" s="32"/>
      <c r="C347" s="7"/>
      <c r="D347" s="7"/>
      <c r="E347" s="7"/>
      <c r="F347" s="7"/>
      <c r="G347" s="7"/>
      <c r="H347" s="51"/>
      <c r="I347" s="7"/>
      <c r="J347" s="45"/>
      <c r="K347" s="42"/>
      <c r="L347" s="39"/>
      <c r="M347" s="40"/>
    </row>
    <row r="348" spans="1:41" ht="20.25" customHeight="1" x14ac:dyDescent="0.25">
      <c r="A348" s="7"/>
      <c r="B348" s="32"/>
      <c r="C348" s="7"/>
      <c r="D348" s="7"/>
      <c r="E348" s="7"/>
      <c r="F348" s="7"/>
      <c r="G348" s="7"/>
      <c r="H348" s="51"/>
      <c r="I348" s="7"/>
      <c r="J348" s="45"/>
      <c r="K348" s="45"/>
      <c r="L348" s="46"/>
      <c r="M348" s="47"/>
    </row>
    <row r="349" spans="1:41" s="59" customFormat="1" ht="13.2" x14ac:dyDescent="0.25">
      <c r="A349" s="78" t="s">
        <v>0</v>
      </c>
      <c r="B349" s="78"/>
      <c r="C349" s="78"/>
      <c r="D349" s="78"/>
      <c r="E349" s="78"/>
      <c r="F349" s="15"/>
      <c r="G349" s="15"/>
      <c r="H349" s="10"/>
      <c r="I349" s="15"/>
      <c r="J349" s="57"/>
      <c r="K349" s="64"/>
      <c r="L349" s="16"/>
      <c r="M349" s="15"/>
      <c r="N349" s="15"/>
      <c r="O349" s="40"/>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row>
    <row r="350" spans="1:41" s="59" customFormat="1" ht="13.2" x14ac:dyDescent="0.25">
      <c r="A350" s="79" t="s">
        <v>1</v>
      </c>
      <c r="B350" s="78"/>
      <c r="C350" s="78"/>
      <c r="D350" s="79"/>
      <c r="E350" s="79"/>
      <c r="F350" s="15"/>
      <c r="G350" s="10"/>
      <c r="H350" s="10"/>
      <c r="I350" s="10"/>
      <c r="J350" s="61"/>
      <c r="K350" s="71"/>
      <c r="L350" s="14"/>
      <c r="M350" s="15"/>
      <c r="N350" s="15"/>
      <c r="O350" s="40"/>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row>
    <row r="351" spans="1:41" s="59" customFormat="1" ht="13.2" x14ac:dyDescent="0.25">
      <c r="A351" s="78" t="s">
        <v>334</v>
      </c>
      <c r="B351" s="78"/>
      <c r="C351" s="78"/>
      <c r="D351" s="78"/>
      <c r="E351" s="78"/>
      <c r="F351" s="15"/>
      <c r="G351" s="10"/>
      <c r="H351" s="10"/>
      <c r="I351" s="10"/>
      <c r="J351" s="61"/>
      <c r="K351" s="71"/>
      <c r="L351" s="14"/>
      <c r="M351" s="15"/>
      <c r="N351" s="15"/>
      <c r="O351" s="40"/>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row>
    <row r="352" spans="1:41" s="59" customFormat="1" ht="13.2" x14ac:dyDescent="0.25">
      <c r="A352" s="10"/>
      <c r="B352" s="10"/>
      <c r="C352" s="10"/>
      <c r="D352" s="10"/>
      <c r="E352" s="10"/>
      <c r="F352" s="10"/>
      <c r="G352" s="10"/>
      <c r="H352" s="10"/>
      <c r="I352" s="10"/>
      <c r="J352" s="61"/>
      <c r="K352" s="71"/>
      <c r="L352" s="14"/>
      <c r="M352" s="15"/>
      <c r="N352" s="15"/>
      <c r="O352" s="40"/>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row>
    <row r="353" spans="1:41" s="59" customFormat="1" ht="13.2" x14ac:dyDescent="0.25">
      <c r="A353" s="15" t="s">
        <v>3</v>
      </c>
      <c r="B353" s="15"/>
      <c r="C353" s="17">
        <f>'[1]SUMMARY 2023-24'!D2</f>
        <v>45382</v>
      </c>
      <c r="D353" s="10"/>
      <c r="E353" s="10"/>
      <c r="F353" s="10"/>
      <c r="G353" s="10"/>
      <c r="H353" s="10"/>
      <c r="I353" s="10"/>
      <c r="J353" s="61"/>
      <c r="K353" s="71"/>
      <c r="L353" s="14"/>
      <c r="M353" s="15"/>
      <c r="N353" s="15"/>
      <c r="O353" s="40"/>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row>
    <row r="354" spans="1:41" s="59" customFormat="1" ht="31.5" customHeight="1" x14ac:dyDescent="0.25">
      <c r="A354" s="42" t="s">
        <v>4</v>
      </c>
      <c r="B354" s="65"/>
      <c r="C354" s="65"/>
      <c r="D354" s="65"/>
      <c r="E354" s="65"/>
      <c r="F354" s="65"/>
      <c r="G354" s="65"/>
      <c r="H354" s="65"/>
      <c r="I354" s="65"/>
      <c r="J354" s="65"/>
      <c r="K354" s="65"/>
      <c r="L354" s="65"/>
      <c r="M354" s="65"/>
      <c r="O354" s="40"/>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row>
    <row r="355" spans="1:41" s="59" customFormat="1" ht="13.2" x14ac:dyDescent="0.25">
      <c r="A355" s="10"/>
      <c r="B355" s="10"/>
      <c r="C355" s="10"/>
      <c r="D355" s="10"/>
      <c r="E355" s="10"/>
      <c r="F355" s="10"/>
      <c r="G355" s="10"/>
      <c r="H355" s="10"/>
      <c r="I355" s="10"/>
      <c r="J355" s="61"/>
      <c r="K355" s="71"/>
      <c r="L355" s="14"/>
      <c r="M355" s="15"/>
      <c r="N355" s="15"/>
      <c r="O355" s="40"/>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row>
    <row r="356" spans="1:41" s="85" customFormat="1" ht="41.4" x14ac:dyDescent="0.25">
      <c r="A356" s="80" t="s">
        <v>5</v>
      </c>
      <c r="B356" s="80" t="s">
        <v>6</v>
      </c>
      <c r="C356" s="80" t="s">
        <v>7</v>
      </c>
      <c r="D356" s="80" t="s">
        <v>8</v>
      </c>
      <c r="E356" s="80" t="s">
        <v>235</v>
      </c>
      <c r="F356" s="80" t="s">
        <v>9</v>
      </c>
      <c r="G356" s="80"/>
      <c r="H356" s="80" t="s">
        <v>10</v>
      </c>
      <c r="I356" s="81"/>
      <c r="J356" s="82"/>
      <c r="K356" s="82" t="s">
        <v>11</v>
      </c>
      <c r="L356" s="80" t="s">
        <v>12</v>
      </c>
      <c r="M356" s="82" t="s">
        <v>13</v>
      </c>
      <c r="N356" s="83"/>
      <c r="O356" s="84"/>
      <c r="P356" s="83"/>
      <c r="Q356" s="83"/>
      <c r="R356" s="83"/>
      <c r="S356" s="83"/>
      <c r="T356" s="83"/>
      <c r="U356" s="83"/>
      <c r="V356" s="83"/>
      <c r="W356" s="83"/>
      <c r="X356" s="83"/>
      <c r="Y356" s="83"/>
      <c r="Z356" s="83"/>
      <c r="AA356" s="83"/>
      <c r="AB356" s="83"/>
      <c r="AC356" s="83"/>
      <c r="AD356" s="83"/>
      <c r="AE356" s="83"/>
      <c r="AF356" s="83"/>
      <c r="AG356" s="83"/>
      <c r="AH356" s="83"/>
      <c r="AI356" s="83"/>
      <c r="AJ356" s="83"/>
      <c r="AK356" s="83"/>
      <c r="AL356" s="83"/>
      <c r="AM356" s="83"/>
      <c r="AN356" s="83"/>
      <c r="AO356" s="83"/>
    </row>
    <row r="357" spans="1:41" s="85" customFormat="1" ht="18" customHeight="1" x14ac:dyDescent="0.25">
      <c r="A357" s="83"/>
      <c r="B357" s="83">
        <v>27.8</v>
      </c>
      <c r="C357" s="83"/>
      <c r="D357" s="83"/>
      <c r="E357" s="83"/>
      <c r="F357" s="83"/>
      <c r="G357" s="83"/>
      <c r="H357" s="86">
        <f t="shared" ref="H357:H400" si="12">SUM(A357:F357)</f>
        <v>27.8</v>
      </c>
      <c r="I357" s="83"/>
      <c r="J357" s="87"/>
      <c r="K357" s="88">
        <v>20053162</v>
      </c>
      <c r="L357" s="89">
        <v>45018</v>
      </c>
      <c r="M357" s="90" t="s">
        <v>393</v>
      </c>
      <c r="N357" s="83"/>
      <c r="O357" s="84"/>
      <c r="P357" s="83"/>
      <c r="Q357" s="83"/>
      <c r="R357" s="83"/>
      <c r="S357" s="83"/>
      <c r="T357" s="83"/>
      <c r="U357" s="83"/>
      <c r="V357" s="83"/>
      <c r="W357" s="83"/>
      <c r="X357" s="83"/>
      <c r="Y357" s="83"/>
      <c r="Z357" s="83"/>
      <c r="AA357" s="83"/>
      <c r="AB357" s="83"/>
      <c r="AC357" s="83"/>
      <c r="AD357" s="83"/>
      <c r="AE357" s="83"/>
      <c r="AF357" s="83"/>
      <c r="AG357" s="83"/>
      <c r="AH357" s="83"/>
      <c r="AI357" s="83"/>
      <c r="AJ357" s="83"/>
      <c r="AK357" s="83"/>
      <c r="AL357" s="83"/>
      <c r="AM357" s="83"/>
      <c r="AN357" s="83"/>
      <c r="AO357" s="83"/>
    </row>
    <row r="358" spans="1:41" s="85" customFormat="1" ht="18" customHeight="1" x14ac:dyDescent="0.25">
      <c r="A358" s="83"/>
      <c r="B358" s="83">
        <v>20.89</v>
      </c>
      <c r="C358" s="83"/>
      <c r="D358" s="83"/>
      <c r="E358" s="83"/>
      <c r="F358" s="83"/>
      <c r="G358" s="83"/>
      <c r="H358" s="86">
        <f t="shared" si="12"/>
        <v>20.89</v>
      </c>
      <c r="I358" s="83"/>
      <c r="J358" s="87"/>
      <c r="K358" s="88">
        <v>20053162</v>
      </c>
      <c r="L358" s="89">
        <v>45056</v>
      </c>
      <c r="M358" s="90" t="s">
        <v>394</v>
      </c>
      <c r="N358" s="83"/>
      <c r="O358" s="84"/>
      <c r="P358" s="83"/>
      <c r="Q358" s="83"/>
      <c r="R358" s="83"/>
      <c r="S358" s="83"/>
      <c r="T358" s="83"/>
      <c r="U358" s="83"/>
      <c r="V358" s="83"/>
      <c r="W358" s="83"/>
      <c r="X358" s="83"/>
      <c r="Y358" s="83"/>
      <c r="Z358" s="83"/>
      <c r="AA358" s="83"/>
      <c r="AB358" s="83"/>
      <c r="AC358" s="83"/>
      <c r="AD358" s="83"/>
      <c r="AE358" s="83"/>
      <c r="AF358" s="83"/>
      <c r="AG358" s="83"/>
      <c r="AH358" s="83"/>
      <c r="AI358" s="83"/>
      <c r="AJ358" s="83"/>
      <c r="AK358" s="83"/>
      <c r="AL358" s="83"/>
      <c r="AM358" s="83"/>
      <c r="AN358" s="83"/>
      <c r="AO358" s="83"/>
    </row>
    <row r="359" spans="1:41" s="85" customFormat="1" ht="18" customHeight="1" x14ac:dyDescent="0.25">
      <c r="A359" s="83"/>
      <c r="B359" s="83">
        <v>15.9</v>
      </c>
      <c r="C359" s="83"/>
      <c r="D359" s="83"/>
      <c r="E359" s="83"/>
      <c r="F359" s="83"/>
      <c r="G359" s="83"/>
      <c r="H359" s="86">
        <f t="shared" si="12"/>
        <v>15.9</v>
      </c>
      <c r="I359" s="83"/>
      <c r="J359" s="87"/>
      <c r="K359" s="88">
        <v>3000000742</v>
      </c>
      <c r="L359" s="89">
        <v>45050</v>
      </c>
      <c r="M359" s="90" t="s">
        <v>335</v>
      </c>
      <c r="N359" s="83"/>
      <c r="O359" s="84"/>
      <c r="P359" s="83"/>
      <c r="Q359" s="83"/>
      <c r="R359" s="83"/>
      <c r="S359" s="83"/>
      <c r="T359" s="83"/>
      <c r="U359" s="83"/>
      <c r="V359" s="83"/>
      <c r="W359" s="83"/>
      <c r="X359" s="83"/>
      <c r="Y359" s="83"/>
      <c r="Z359" s="83"/>
      <c r="AA359" s="83"/>
      <c r="AB359" s="83"/>
      <c r="AC359" s="83"/>
      <c r="AD359" s="83"/>
      <c r="AE359" s="83"/>
      <c r="AF359" s="83"/>
      <c r="AG359" s="83"/>
      <c r="AH359" s="83"/>
      <c r="AI359" s="83"/>
      <c r="AJ359" s="83"/>
      <c r="AK359" s="83"/>
      <c r="AL359" s="83"/>
      <c r="AM359" s="83"/>
      <c r="AN359" s="83"/>
      <c r="AO359" s="83"/>
    </row>
    <row r="360" spans="1:41" s="85" customFormat="1" ht="18" customHeight="1" x14ac:dyDescent="0.25">
      <c r="A360" s="83"/>
      <c r="B360" s="83">
        <v>20.99</v>
      </c>
      <c r="C360" s="83"/>
      <c r="D360" s="83"/>
      <c r="E360" s="83"/>
      <c r="F360" s="83"/>
      <c r="G360" s="83"/>
      <c r="H360" s="86">
        <f t="shared" si="12"/>
        <v>20.99</v>
      </c>
      <c r="I360" s="83"/>
      <c r="J360" s="87"/>
      <c r="K360" s="88" t="s">
        <v>336</v>
      </c>
      <c r="L360" s="89">
        <v>45104</v>
      </c>
      <c r="M360" s="90" t="s">
        <v>337</v>
      </c>
      <c r="N360" s="83"/>
      <c r="O360" s="84"/>
      <c r="P360" s="83"/>
      <c r="Q360" s="83"/>
      <c r="R360" s="83"/>
      <c r="S360" s="83"/>
      <c r="T360" s="83"/>
      <c r="U360" s="83"/>
      <c r="V360" s="83"/>
      <c r="W360" s="83"/>
      <c r="X360" s="83"/>
      <c r="Y360" s="83"/>
      <c r="Z360" s="83"/>
      <c r="AA360" s="83"/>
      <c r="AB360" s="83"/>
      <c r="AC360" s="83"/>
      <c r="AD360" s="83"/>
      <c r="AE360" s="83"/>
      <c r="AF360" s="83"/>
      <c r="AG360" s="83"/>
      <c r="AH360" s="83"/>
      <c r="AI360" s="83"/>
      <c r="AJ360" s="83"/>
      <c r="AK360" s="83"/>
      <c r="AL360" s="83"/>
      <c r="AM360" s="83"/>
      <c r="AN360" s="83"/>
      <c r="AO360" s="83"/>
    </row>
    <row r="361" spans="1:41" s="85" customFormat="1" ht="18" customHeight="1" x14ac:dyDescent="0.25">
      <c r="A361" s="83"/>
      <c r="B361" s="83">
        <v>36.35</v>
      </c>
      <c r="C361" s="83"/>
      <c r="D361" s="83"/>
      <c r="E361" s="83"/>
      <c r="F361" s="83"/>
      <c r="G361" s="83"/>
      <c r="H361" s="86">
        <f t="shared" si="12"/>
        <v>36.35</v>
      </c>
      <c r="I361" s="83"/>
      <c r="J361" s="87"/>
      <c r="K361" s="88" t="s">
        <v>338</v>
      </c>
      <c r="L361" s="89">
        <v>45118</v>
      </c>
      <c r="M361" s="90" t="s">
        <v>339</v>
      </c>
      <c r="N361" s="83"/>
      <c r="O361" s="84"/>
      <c r="P361" s="83"/>
      <c r="Q361" s="83"/>
      <c r="R361" s="83"/>
      <c r="S361" s="83"/>
      <c r="T361" s="83"/>
      <c r="U361" s="83"/>
      <c r="V361" s="83"/>
      <c r="W361" s="83"/>
      <c r="X361" s="83"/>
      <c r="Y361" s="83"/>
      <c r="Z361" s="83"/>
      <c r="AA361" s="83"/>
      <c r="AB361" s="83"/>
      <c r="AC361" s="83"/>
      <c r="AD361" s="83"/>
      <c r="AE361" s="83"/>
      <c r="AF361" s="83"/>
      <c r="AG361" s="83"/>
      <c r="AH361" s="83"/>
      <c r="AI361" s="83"/>
      <c r="AJ361" s="83"/>
      <c r="AK361" s="83"/>
      <c r="AL361" s="83"/>
      <c r="AM361" s="83"/>
      <c r="AN361" s="83"/>
      <c r="AO361" s="83"/>
    </row>
    <row r="362" spans="1:41" s="85" customFormat="1" ht="18" customHeight="1" x14ac:dyDescent="0.25">
      <c r="A362" s="83"/>
      <c r="B362" s="83">
        <v>26</v>
      </c>
      <c r="C362" s="83"/>
      <c r="D362" s="83"/>
      <c r="E362" s="83"/>
      <c r="F362" s="83"/>
      <c r="G362" s="83"/>
      <c r="H362" s="86">
        <f t="shared" si="12"/>
        <v>26</v>
      </c>
      <c r="I362" s="83"/>
      <c r="J362" s="87"/>
      <c r="K362" s="88" t="s">
        <v>340</v>
      </c>
      <c r="L362" s="89">
        <v>45105</v>
      </c>
      <c r="M362" s="90" t="s">
        <v>341</v>
      </c>
      <c r="N362" s="83"/>
      <c r="O362" s="84"/>
      <c r="P362" s="83"/>
      <c r="Q362" s="83"/>
      <c r="R362" s="83"/>
      <c r="S362" s="83"/>
      <c r="T362" s="83"/>
      <c r="U362" s="83"/>
      <c r="V362" s="83"/>
      <c r="W362" s="83"/>
      <c r="X362" s="83"/>
      <c r="Y362" s="83"/>
      <c r="Z362" s="83"/>
      <c r="AA362" s="83"/>
      <c r="AB362" s="83"/>
      <c r="AC362" s="83"/>
      <c r="AD362" s="83"/>
      <c r="AE362" s="83"/>
      <c r="AF362" s="83"/>
      <c r="AG362" s="83"/>
      <c r="AH362" s="83"/>
      <c r="AI362" s="83"/>
      <c r="AJ362" s="83"/>
      <c r="AK362" s="83"/>
      <c r="AL362" s="83"/>
      <c r="AM362" s="83"/>
      <c r="AN362" s="83"/>
      <c r="AO362" s="83"/>
    </row>
    <row r="363" spans="1:41" s="85" customFormat="1" ht="18" customHeight="1" x14ac:dyDescent="0.25">
      <c r="A363" s="83"/>
      <c r="B363" s="83">
        <v>11.93</v>
      </c>
      <c r="C363" s="83"/>
      <c r="D363" s="83"/>
      <c r="E363" s="83"/>
      <c r="F363" s="83"/>
      <c r="G363" s="83"/>
      <c r="H363" s="86">
        <f t="shared" si="12"/>
        <v>11.93</v>
      </c>
      <c r="I363" s="83"/>
      <c r="J363" s="87"/>
      <c r="K363" s="88" t="s">
        <v>342</v>
      </c>
      <c r="L363" s="89">
        <v>45085</v>
      </c>
      <c r="M363" s="90" t="s">
        <v>343</v>
      </c>
      <c r="N363" s="83"/>
      <c r="O363" s="84"/>
      <c r="P363" s="83"/>
      <c r="Q363" s="83"/>
      <c r="R363" s="83"/>
      <c r="S363" s="83"/>
      <c r="T363" s="83"/>
      <c r="U363" s="83"/>
      <c r="V363" s="83"/>
      <c r="W363" s="83"/>
      <c r="X363" s="83"/>
      <c r="Y363" s="83"/>
      <c r="Z363" s="83"/>
      <c r="AA363" s="83"/>
      <c r="AB363" s="83"/>
      <c r="AC363" s="83"/>
      <c r="AD363" s="83"/>
      <c r="AE363" s="83"/>
      <c r="AF363" s="83"/>
      <c r="AG363" s="83"/>
      <c r="AH363" s="83"/>
      <c r="AI363" s="83"/>
      <c r="AJ363" s="83"/>
      <c r="AK363" s="83"/>
      <c r="AL363" s="83"/>
      <c r="AM363" s="83"/>
      <c r="AN363" s="83"/>
      <c r="AO363" s="83"/>
    </row>
    <row r="364" spans="1:41" s="85" customFormat="1" ht="18" customHeight="1" x14ac:dyDescent="0.25">
      <c r="A364" s="83"/>
      <c r="B364" s="83">
        <v>43.88</v>
      </c>
      <c r="C364" s="83"/>
      <c r="D364" s="83"/>
      <c r="E364" s="83"/>
      <c r="F364" s="83"/>
      <c r="G364" s="83"/>
      <c r="H364" s="86">
        <f t="shared" si="12"/>
        <v>43.88</v>
      </c>
      <c r="I364" s="83"/>
      <c r="J364" s="87"/>
      <c r="K364" s="88" t="s">
        <v>344</v>
      </c>
      <c r="L364" s="89">
        <v>45082</v>
      </c>
      <c r="M364" s="90" t="s">
        <v>345</v>
      </c>
      <c r="N364" s="83"/>
      <c r="O364" s="84"/>
      <c r="P364" s="83"/>
      <c r="Q364" s="83"/>
      <c r="R364" s="83"/>
      <c r="S364" s="83"/>
      <c r="T364" s="83"/>
      <c r="U364" s="83"/>
      <c r="V364" s="83"/>
      <c r="W364" s="83"/>
      <c r="X364" s="83"/>
      <c r="Y364" s="83"/>
      <c r="Z364" s="83"/>
      <c r="AA364" s="83"/>
      <c r="AB364" s="83"/>
      <c r="AC364" s="83"/>
      <c r="AD364" s="83"/>
      <c r="AE364" s="83"/>
      <c r="AF364" s="83"/>
      <c r="AG364" s="83"/>
      <c r="AH364" s="83"/>
      <c r="AI364" s="83"/>
      <c r="AJ364" s="83"/>
      <c r="AK364" s="83"/>
      <c r="AL364" s="83"/>
      <c r="AM364" s="83"/>
      <c r="AN364" s="83"/>
      <c r="AO364" s="83"/>
    </row>
    <row r="365" spans="1:41" s="85" customFormat="1" ht="18" customHeight="1" x14ac:dyDescent="0.25">
      <c r="A365" s="83"/>
      <c r="B365" s="83">
        <v>61.3</v>
      </c>
      <c r="C365" s="83"/>
      <c r="D365" s="83"/>
      <c r="E365" s="83"/>
      <c r="F365" s="83"/>
      <c r="G365" s="83"/>
      <c r="H365" s="86">
        <f t="shared" si="12"/>
        <v>61.3</v>
      </c>
      <c r="I365" s="83"/>
      <c r="J365" s="87"/>
      <c r="K365" s="88" t="s">
        <v>346</v>
      </c>
      <c r="L365" s="89">
        <v>45092</v>
      </c>
      <c r="M365" s="90" t="s">
        <v>347</v>
      </c>
      <c r="N365" s="83"/>
      <c r="O365" s="84"/>
      <c r="P365" s="83"/>
      <c r="Q365" s="83"/>
      <c r="R365" s="83"/>
      <c r="S365" s="83"/>
      <c r="T365" s="83"/>
      <c r="U365" s="83"/>
      <c r="V365" s="83"/>
      <c r="W365" s="83"/>
      <c r="X365" s="83"/>
      <c r="Y365" s="83"/>
      <c r="Z365" s="83"/>
      <c r="AA365" s="83"/>
      <c r="AB365" s="83"/>
      <c r="AC365" s="83"/>
      <c r="AD365" s="83"/>
      <c r="AE365" s="83"/>
      <c r="AF365" s="83"/>
      <c r="AG365" s="83"/>
      <c r="AH365" s="83"/>
      <c r="AI365" s="83"/>
      <c r="AJ365" s="83"/>
      <c r="AK365" s="83"/>
      <c r="AL365" s="83"/>
      <c r="AM365" s="83"/>
      <c r="AN365" s="83"/>
      <c r="AO365" s="83"/>
    </row>
    <row r="366" spans="1:41" s="85" customFormat="1" ht="18" customHeight="1" x14ac:dyDescent="0.25">
      <c r="A366" s="83"/>
      <c r="B366" s="83"/>
      <c r="C366" s="83"/>
      <c r="D366" s="83">
        <v>3646.97</v>
      </c>
      <c r="E366" s="83"/>
      <c r="F366" s="83"/>
      <c r="G366" s="83"/>
      <c r="H366" s="86">
        <f t="shared" si="12"/>
        <v>3646.97</v>
      </c>
      <c r="I366" s="83"/>
      <c r="J366" s="87"/>
      <c r="K366" s="88" t="s">
        <v>348</v>
      </c>
      <c r="L366" s="89">
        <v>45219</v>
      </c>
      <c r="M366" s="90" t="s">
        <v>349</v>
      </c>
      <c r="N366" s="83"/>
      <c r="O366" s="84"/>
      <c r="P366" s="83"/>
      <c r="Q366" s="83"/>
      <c r="R366" s="83"/>
      <c r="S366" s="83"/>
      <c r="T366" s="83"/>
      <c r="U366" s="83"/>
      <c r="V366" s="83"/>
      <c r="W366" s="83"/>
      <c r="X366" s="83"/>
      <c r="Y366" s="83"/>
      <c r="Z366" s="83"/>
      <c r="AA366" s="83"/>
      <c r="AB366" s="83"/>
      <c r="AC366" s="83"/>
      <c r="AD366" s="83"/>
      <c r="AE366" s="83"/>
      <c r="AF366" s="83"/>
      <c r="AG366" s="83"/>
      <c r="AH366" s="83"/>
      <c r="AI366" s="83"/>
      <c r="AJ366" s="83"/>
      <c r="AK366" s="83"/>
      <c r="AL366" s="83"/>
      <c r="AM366" s="83"/>
      <c r="AN366" s="83"/>
      <c r="AO366" s="83"/>
    </row>
    <row r="367" spans="1:41" s="85" customFormat="1" ht="18" customHeight="1" x14ac:dyDescent="0.25">
      <c r="A367" s="83"/>
      <c r="B367" s="83">
        <v>16.940000000000001</v>
      </c>
      <c r="C367" s="83"/>
      <c r="D367" s="83"/>
      <c r="E367" s="83"/>
      <c r="F367" s="83"/>
      <c r="G367" s="83"/>
      <c r="H367" s="86">
        <f t="shared" si="12"/>
        <v>16.940000000000001</v>
      </c>
      <c r="I367" s="83"/>
      <c r="J367" s="87"/>
      <c r="K367" s="91">
        <v>3000000951</v>
      </c>
      <c r="L367" s="89">
        <v>45174</v>
      </c>
      <c r="M367" s="90" t="s">
        <v>350</v>
      </c>
      <c r="N367" s="83"/>
      <c r="O367" s="84"/>
      <c r="P367" s="83"/>
      <c r="Q367" s="83"/>
      <c r="R367" s="83"/>
      <c r="S367" s="83"/>
      <c r="T367" s="83"/>
      <c r="U367" s="83"/>
      <c r="V367" s="83"/>
      <c r="W367" s="83"/>
      <c r="X367" s="83"/>
      <c r="Y367" s="83"/>
      <c r="Z367" s="83"/>
      <c r="AA367" s="83"/>
      <c r="AB367" s="83"/>
      <c r="AC367" s="83"/>
      <c r="AD367" s="83"/>
      <c r="AE367" s="83"/>
      <c r="AF367" s="83"/>
      <c r="AG367" s="83"/>
      <c r="AH367" s="83"/>
      <c r="AI367" s="83"/>
      <c r="AJ367" s="83"/>
      <c r="AK367" s="83"/>
      <c r="AL367" s="83"/>
      <c r="AM367" s="83"/>
      <c r="AN367" s="83"/>
      <c r="AO367" s="83"/>
    </row>
    <row r="368" spans="1:41" s="85" customFormat="1" ht="18" customHeight="1" x14ac:dyDescent="0.25">
      <c r="A368" s="83"/>
      <c r="B368" s="83">
        <v>16.82</v>
      </c>
      <c r="C368" s="83"/>
      <c r="D368" s="83"/>
      <c r="E368" s="83"/>
      <c r="F368" s="83"/>
      <c r="G368" s="83"/>
      <c r="H368" s="86">
        <f t="shared" si="12"/>
        <v>16.82</v>
      </c>
      <c r="I368" s="83"/>
      <c r="J368" s="87"/>
      <c r="K368" s="91">
        <v>3000000952</v>
      </c>
      <c r="L368" s="89">
        <v>45176</v>
      </c>
      <c r="M368" s="90" t="s">
        <v>351</v>
      </c>
      <c r="N368" s="83"/>
      <c r="O368" s="84"/>
      <c r="P368" s="83"/>
      <c r="Q368" s="83"/>
      <c r="R368" s="83"/>
      <c r="S368" s="83"/>
      <c r="T368" s="83"/>
      <c r="U368" s="83"/>
      <c r="V368" s="83"/>
      <c r="W368" s="83"/>
      <c r="X368" s="83"/>
      <c r="Y368" s="83"/>
      <c r="Z368" s="83"/>
      <c r="AA368" s="83"/>
      <c r="AB368" s="83"/>
      <c r="AC368" s="83"/>
      <c r="AD368" s="83"/>
      <c r="AE368" s="83"/>
      <c r="AF368" s="83"/>
      <c r="AG368" s="83"/>
      <c r="AH368" s="83"/>
      <c r="AI368" s="83"/>
      <c r="AJ368" s="83"/>
      <c r="AK368" s="83"/>
      <c r="AL368" s="83"/>
      <c r="AM368" s="83"/>
      <c r="AN368" s="83"/>
      <c r="AO368" s="83"/>
    </row>
    <row r="369" spans="1:41" s="85" customFormat="1" ht="18" customHeight="1" x14ac:dyDescent="0.25">
      <c r="A369" s="83"/>
      <c r="B369" s="83">
        <v>16.93</v>
      </c>
      <c r="C369" s="83"/>
      <c r="D369" s="83"/>
      <c r="E369" s="83"/>
      <c r="F369" s="83"/>
      <c r="G369" s="83"/>
      <c r="H369" s="86">
        <f t="shared" si="12"/>
        <v>16.93</v>
      </c>
      <c r="I369" s="83"/>
      <c r="J369" s="87"/>
      <c r="K369" s="91">
        <v>3000000953</v>
      </c>
      <c r="L369" s="89">
        <v>45181</v>
      </c>
      <c r="M369" s="90" t="s">
        <v>352</v>
      </c>
      <c r="N369" s="83"/>
      <c r="O369" s="84"/>
      <c r="P369" s="83"/>
      <c r="Q369" s="83"/>
      <c r="R369" s="83"/>
      <c r="S369" s="83"/>
      <c r="T369" s="83"/>
      <c r="U369" s="83"/>
      <c r="V369" s="83"/>
      <c r="W369" s="83"/>
      <c r="X369" s="83"/>
      <c r="Y369" s="83"/>
      <c r="Z369" s="83"/>
      <c r="AA369" s="83"/>
      <c r="AB369" s="83"/>
      <c r="AC369" s="83"/>
      <c r="AD369" s="83"/>
      <c r="AE369" s="83"/>
      <c r="AF369" s="83"/>
      <c r="AG369" s="83"/>
      <c r="AH369" s="83"/>
      <c r="AI369" s="83"/>
      <c r="AJ369" s="83"/>
      <c r="AK369" s="83"/>
      <c r="AL369" s="83"/>
      <c r="AM369" s="83"/>
      <c r="AN369" s="83"/>
      <c r="AO369" s="83"/>
    </row>
    <row r="370" spans="1:41" s="85" customFormat="1" ht="18" customHeight="1" x14ac:dyDescent="0.25">
      <c r="A370" s="83"/>
      <c r="B370" s="83">
        <v>29.7</v>
      </c>
      <c r="C370" s="83"/>
      <c r="D370" s="83"/>
      <c r="E370" s="83"/>
      <c r="F370" s="83"/>
      <c r="G370" s="83"/>
      <c r="H370" s="86">
        <f t="shared" si="12"/>
        <v>29.7</v>
      </c>
      <c r="I370" s="83"/>
      <c r="J370" s="87"/>
      <c r="K370" s="91">
        <v>3000000954</v>
      </c>
      <c r="L370" s="89">
        <v>45183</v>
      </c>
      <c r="M370" s="90" t="s">
        <v>353</v>
      </c>
      <c r="N370" s="83"/>
      <c r="O370" s="84"/>
      <c r="P370" s="83"/>
      <c r="Q370" s="83"/>
      <c r="R370" s="83"/>
      <c r="S370" s="83"/>
      <c r="T370" s="83"/>
      <c r="U370" s="83"/>
      <c r="V370" s="83"/>
      <c r="W370" s="83"/>
      <c r="X370" s="83"/>
      <c r="Y370" s="83"/>
      <c r="Z370" s="83"/>
      <c r="AA370" s="83"/>
      <c r="AB370" s="83"/>
      <c r="AC370" s="83"/>
      <c r="AD370" s="83"/>
      <c r="AE370" s="83"/>
      <c r="AF370" s="83"/>
      <c r="AG370" s="83"/>
      <c r="AH370" s="83"/>
      <c r="AI370" s="83"/>
      <c r="AJ370" s="83"/>
      <c r="AK370" s="83"/>
      <c r="AL370" s="83"/>
      <c r="AM370" s="83"/>
      <c r="AN370" s="83"/>
      <c r="AO370" s="83"/>
    </row>
    <row r="371" spans="1:41" s="85" customFormat="1" ht="18" customHeight="1" x14ac:dyDescent="0.25">
      <c r="A371" s="83"/>
      <c r="B371" s="83">
        <v>17.920000000000002</v>
      </c>
      <c r="C371" s="83"/>
      <c r="D371" s="83"/>
      <c r="E371" s="83"/>
      <c r="F371" s="83"/>
      <c r="G371" s="83"/>
      <c r="H371" s="86">
        <f t="shared" si="12"/>
        <v>17.920000000000002</v>
      </c>
      <c r="I371" s="83"/>
      <c r="J371" s="87"/>
      <c r="K371" s="91">
        <v>3000000955</v>
      </c>
      <c r="L371" s="89">
        <v>45187</v>
      </c>
      <c r="M371" s="90" t="s">
        <v>354</v>
      </c>
      <c r="N371" s="83"/>
      <c r="O371" s="84"/>
      <c r="P371" s="83"/>
      <c r="Q371" s="83"/>
      <c r="R371" s="83"/>
      <c r="S371" s="83"/>
      <c r="T371" s="83"/>
      <c r="U371" s="83"/>
      <c r="V371" s="83"/>
      <c r="W371" s="83"/>
      <c r="X371" s="83"/>
      <c r="Y371" s="83"/>
      <c r="Z371" s="83"/>
      <c r="AA371" s="83"/>
      <c r="AB371" s="83"/>
      <c r="AC371" s="83"/>
      <c r="AD371" s="83"/>
      <c r="AE371" s="83"/>
      <c r="AF371" s="83"/>
      <c r="AG371" s="83"/>
      <c r="AH371" s="83"/>
      <c r="AI371" s="83"/>
      <c r="AJ371" s="83"/>
      <c r="AK371" s="83"/>
      <c r="AL371" s="83"/>
      <c r="AM371" s="83"/>
      <c r="AN371" s="83"/>
      <c r="AO371" s="83"/>
    </row>
    <row r="372" spans="1:41" s="85" customFormat="1" ht="18" customHeight="1" x14ac:dyDescent="0.25">
      <c r="A372" s="83"/>
      <c r="B372" s="83">
        <v>20.8</v>
      </c>
      <c r="C372" s="83"/>
      <c r="D372" s="83"/>
      <c r="E372" s="83"/>
      <c r="F372" s="83"/>
      <c r="G372" s="83"/>
      <c r="H372" s="86">
        <f t="shared" si="12"/>
        <v>20.8</v>
      </c>
      <c r="I372" s="83"/>
      <c r="J372" s="87"/>
      <c r="K372" s="91">
        <v>3000000956</v>
      </c>
      <c r="L372" s="89">
        <v>45189</v>
      </c>
      <c r="M372" s="90" t="s">
        <v>355</v>
      </c>
      <c r="N372" s="83"/>
      <c r="O372" s="84"/>
      <c r="P372" s="83"/>
      <c r="Q372" s="83"/>
      <c r="R372" s="83"/>
      <c r="S372" s="83"/>
      <c r="T372" s="83"/>
      <c r="U372" s="83"/>
      <c r="V372" s="83"/>
      <c r="W372" s="83"/>
      <c r="X372" s="83"/>
      <c r="Y372" s="83"/>
      <c r="Z372" s="83"/>
      <c r="AA372" s="83"/>
      <c r="AB372" s="83"/>
      <c r="AC372" s="83"/>
      <c r="AD372" s="83"/>
      <c r="AE372" s="83"/>
      <c r="AF372" s="83"/>
      <c r="AG372" s="83"/>
      <c r="AH372" s="83"/>
      <c r="AI372" s="83"/>
      <c r="AJ372" s="83"/>
      <c r="AK372" s="83"/>
      <c r="AL372" s="83"/>
      <c r="AM372" s="83"/>
      <c r="AN372" s="83"/>
      <c r="AO372" s="83"/>
    </row>
    <row r="373" spans="1:41" s="85" customFormat="1" ht="18" customHeight="1" x14ac:dyDescent="0.25">
      <c r="A373" s="83"/>
      <c r="B373" s="83">
        <v>20.2</v>
      </c>
      <c r="C373" s="83"/>
      <c r="D373" s="83"/>
      <c r="E373" s="83"/>
      <c r="F373" s="83"/>
      <c r="G373" s="83"/>
      <c r="H373" s="86">
        <f t="shared" si="12"/>
        <v>20.2</v>
      </c>
      <c r="I373" s="83"/>
      <c r="J373" s="87"/>
      <c r="K373" s="91">
        <v>3000000981</v>
      </c>
      <c r="L373" s="89">
        <v>45197</v>
      </c>
      <c r="M373" s="90" t="s">
        <v>356</v>
      </c>
      <c r="N373" s="83"/>
      <c r="O373" s="84"/>
      <c r="P373" s="83"/>
      <c r="Q373" s="83"/>
      <c r="R373" s="83"/>
      <c r="S373" s="83"/>
      <c r="T373" s="83"/>
      <c r="U373" s="83"/>
      <c r="V373" s="83"/>
      <c r="W373" s="83"/>
      <c r="X373" s="83"/>
      <c r="Y373" s="83"/>
      <c r="Z373" s="83"/>
      <c r="AA373" s="83"/>
      <c r="AB373" s="83"/>
      <c r="AC373" s="83"/>
      <c r="AD373" s="83"/>
      <c r="AE373" s="83"/>
      <c r="AF373" s="83"/>
      <c r="AG373" s="83"/>
      <c r="AH373" s="83"/>
      <c r="AI373" s="83"/>
      <c r="AJ373" s="83"/>
      <c r="AK373" s="83"/>
      <c r="AL373" s="83"/>
      <c r="AM373" s="83"/>
      <c r="AN373" s="83"/>
      <c r="AO373" s="83"/>
    </row>
    <row r="374" spans="1:41" s="85" customFormat="1" ht="18" customHeight="1" x14ac:dyDescent="0.25">
      <c r="A374" s="83"/>
      <c r="B374" s="83">
        <v>24.78</v>
      </c>
      <c r="C374" s="83"/>
      <c r="D374" s="83"/>
      <c r="E374" s="83"/>
      <c r="F374" s="83"/>
      <c r="G374" s="83"/>
      <c r="H374" s="86">
        <f t="shared" si="12"/>
        <v>24.78</v>
      </c>
      <c r="I374" s="83"/>
      <c r="J374" s="87"/>
      <c r="K374" s="91">
        <v>3000000982</v>
      </c>
      <c r="L374" s="89">
        <v>45202</v>
      </c>
      <c r="M374" s="90" t="s">
        <v>357</v>
      </c>
      <c r="N374" s="83"/>
      <c r="O374" s="84"/>
      <c r="P374" s="83"/>
      <c r="Q374" s="83"/>
      <c r="R374" s="83"/>
      <c r="S374" s="83"/>
      <c r="T374" s="83"/>
      <c r="U374" s="83"/>
      <c r="V374" s="83"/>
      <c r="W374" s="83"/>
      <c r="X374" s="83"/>
      <c r="Y374" s="83"/>
      <c r="Z374" s="83"/>
      <c r="AA374" s="83"/>
      <c r="AB374" s="83"/>
      <c r="AC374" s="83"/>
      <c r="AD374" s="83"/>
      <c r="AE374" s="83"/>
      <c r="AF374" s="83"/>
      <c r="AG374" s="83"/>
      <c r="AH374" s="83"/>
      <c r="AI374" s="83"/>
      <c r="AJ374" s="83"/>
      <c r="AK374" s="83"/>
      <c r="AL374" s="83"/>
      <c r="AM374" s="83"/>
      <c r="AN374" s="83"/>
      <c r="AO374" s="83"/>
    </row>
    <row r="375" spans="1:41" s="85" customFormat="1" ht="18" customHeight="1" x14ac:dyDescent="0.25">
      <c r="A375" s="83"/>
      <c r="B375" s="83">
        <v>12.05</v>
      </c>
      <c r="C375" s="83"/>
      <c r="D375" s="83"/>
      <c r="E375" s="83"/>
      <c r="F375" s="83"/>
      <c r="G375" s="83"/>
      <c r="H375" s="86">
        <f t="shared" si="12"/>
        <v>12.05</v>
      </c>
      <c r="I375" s="83"/>
      <c r="J375" s="87"/>
      <c r="K375" s="91">
        <v>3000000983</v>
      </c>
      <c r="L375" s="89">
        <v>45203</v>
      </c>
      <c r="M375" s="90" t="s">
        <v>358</v>
      </c>
      <c r="N375" s="83"/>
      <c r="O375" s="84"/>
      <c r="P375" s="83"/>
      <c r="Q375" s="83"/>
      <c r="R375" s="83"/>
      <c r="S375" s="83"/>
      <c r="T375" s="83"/>
      <c r="U375" s="83"/>
      <c r="V375" s="83"/>
      <c r="W375" s="83"/>
      <c r="X375" s="83"/>
      <c r="Y375" s="83"/>
      <c r="Z375" s="83"/>
      <c r="AA375" s="83"/>
      <c r="AB375" s="83"/>
      <c r="AC375" s="83"/>
      <c r="AD375" s="83"/>
      <c r="AE375" s="83"/>
      <c r="AF375" s="83"/>
      <c r="AG375" s="83"/>
      <c r="AH375" s="83"/>
      <c r="AI375" s="83"/>
      <c r="AJ375" s="83"/>
      <c r="AK375" s="83"/>
      <c r="AL375" s="83"/>
      <c r="AM375" s="83"/>
      <c r="AN375" s="83"/>
      <c r="AO375" s="83"/>
    </row>
    <row r="376" spans="1:41" s="85" customFormat="1" ht="18" customHeight="1" x14ac:dyDescent="0.25">
      <c r="A376" s="83"/>
      <c r="B376" s="83">
        <v>11.85</v>
      </c>
      <c r="C376" s="83"/>
      <c r="D376" s="83"/>
      <c r="E376" s="83"/>
      <c r="F376" s="83"/>
      <c r="G376" s="83"/>
      <c r="H376" s="86">
        <f t="shared" si="12"/>
        <v>11.85</v>
      </c>
      <c r="I376" s="83"/>
      <c r="J376" s="87"/>
      <c r="K376" s="91">
        <v>3000001056</v>
      </c>
      <c r="L376" s="89">
        <v>45209</v>
      </c>
      <c r="M376" s="90" t="s">
        <v>359</v>
      </c>
      <c r="N376" s="83"/>
      <c r="O376" s="84"/>
      <c r="P376" s="83"/>
      <c r="Q376" s="83"/>
      <c r="R376" s="83"/>
      <c r="S376" s="83"/>
      <c r="T376" s="83"/>
      <c r="U376" s="83"/>
      <c r="V376" s="83"/>
      <c r="W376" s="83"/>
      <c r="X376" s="83"/>
      <c r="Y376" s="83"/>
      <c r="Z376" s="83"/>
      <c r="AA376" s="83"/>
      <c r="AB376" s="83"/>
      <c r="AC376" s="83"/>
      <c r="AD376" s="83"/>
      <c r="AE376" s="83"/>
      <c r="AF376" s="83"/>
      <c r="AG376" s="83"/>
      <c r="AH376" s="83"/>
      <c r="AI376" s="83"/>
      <c r="AJ376" s="83"/>
      <c r="AK376" s="83"/>
      <c r="AL376" s="83"/>
      <c r="AM376" s="83"/>
      <c r="AN376" s="83"/>
      <c r="AO376" s="83"/>
    </row>
    <row r="377" spans="1:41" s="85" customFormat="1" ht="18" customHeight="1" x14ac:dyDescent="0.25">
      <c r="A377" s="83"/>
      <c r="B377" s="83">
        <v>24.25</v>
      </c>
      <c r="C377" s="83"/>
      <c r="D377" s="83"/>
      <c r="E377" s="83"/>
      <c r="F377" s="83"/>
      <c r="G377" s="83"/>
      <c r="H377" s="86">
        <f t="shared" si="12"/>
        <v>24.25</v>
      </c>
      <c r="I377" s="83"/>
      <c r="J377" s="87"/>
      <c r="K377" s="91">
        <v>3000001057</v>
      </c>
      <c r="L377" s="89">
        <v>45210</v>
      </c>
      <c r="M377" s="90" t="s">
        <v>360</v>
      </c>
      <c r="N377" s="83"/>
      <c r="O377" s="84"/>
      <c r="P377" s="83"/>
      <c r="Q377" s="83"/>
      <c r="R377" s="83"/>
      <c r="S377" s="83"/>
      <c r="T377" s="83"/>
      <c r="U377" s="83"/>
      <c r="V377" s="83"/>
      <c r="W377" s="83"/>
      <c r="X377" s="83"/>
      <c r="Y377" s="83"/>
      <c r="Z377" s="83"/>
      <c r="AA377" s="83"/>
      <c r="AB377" s="83"/>
      <c r="AC377" s="83"/>
      <c r="AD377" s="83"/>
      <c r="AE377" s="83"/>
      <c r="AF377" s="83"/>
      <c r="AG377" s="83"/>
      <c r="AH377" s="83"/>
      <c r="AI377" s="83"/>
      <c r="AJ377" s="83"/>
      <c r="AK377" s="83"/>
      <c r="AL377" s="83"/>
      <c r="AM377" s="83"/>
      <c r="AN377" s="83"/>
      <c r="AO377" s="83"/>
    </row>
    <row r="378" spans="1:41" s="85" customFormat="1" ht="18" customHeight="1" x14ac:dyDescent="0.25">
      <c r="A378" s="83"/>
      <c r="B378" s="83">
        <v>15.2</v>
      </c>
      <c r="C378" s="83"/>
      <c r="D378" s="83"/>
      <c r="E378" s="83"/>
      <c r="F378" s="83"/>
      <c r="G378" s="83"/>
      <c r="H378" s="86">
        <f t="shared" si="12"/>
        <v>15.2</v>
      </c>
      <c r="I378" s="83"/>
      <c r="J378" s="87"/>
      <c r="K378" s="91">
        <v>3000001058</v>
      </c>
      <c r="L378" s="89">
        <v>45214</v>
      </c>
      <c r="M378" s="90" t="s">
        <v>361</v>
      </c>
      <c r="N378" s="83"/>
      <c r="O378" s="84"/>
      <c r="P378" s="83"/>
      <c r="Q378" s="83"/>
      <c r="R378" s="83"/>
      <c r="S378" s="83"/>
      <c r="T378" s="83"/>
      <c r="U378" s="83"/>
      <c r="V378" s="83"/>
      <c r="W378" s="83"/>
      <c r="X378" s="83"/>
      <c r="Y378" s="83"/>
      <c r="Z378" s="83"/>
      <c r="AA378" s="83"/>
      <c r="AB378" s="83"/>
      <c r="AC378" s="83"/>
      <c r="AD378" s="83"/>
      <c r="AE378" s="83"/>
      <c r="AF378" s="83"/>
      <c r="AG378" s="83"/>
      <c r="AH378" s="83"/>
      <c r="AI378" s="83"/>
      <c r="AJ378" s="83"/>
      <c r="AK378" s="83"/>
      <c r="AL378" s="83"/>
      <c r="AM378" s="83"/>
      <c r="AN378" s="83"/>
      <c r="AO378" s="83"/>
    </row>
    <row r="379" spans="1:41" s="85" customFormat="1" ht="18" customHeight="1" x14ac:dyDescent="0.25">
      <c r="A379" s="83"/>
      <c r="B379" s="83">
        <v>27</v>
      </c>
      <c r="C379" s="83"/>
      <c r="D379" s="83"/>
      <c r="E379" s="83"/>
      <c r="F379" s="83"/>
      <c r="G379" s="83"/>
      <c r="H379" s="86">
        <f t="shared" si="12"/>
        <v>27</v>
      </c>
      <c r="I379" s="83"/>
      <c r="J379" s="87"/>
      <c r="K379" s="91">
        <v>3000001797</v>
      </c>
      <c r="L379" s="89">
        <v>45250</v>
      </c>
      <c r="M379" s="90" t="s">
        <v>362</v>
      </c>
      <c r="N379" s="83"/>
      <c r="O379" s="84"/>
      <c r="P379" s="83"/>
      <c r="Q379" s="83"/>
      <c r="R379" s="83"/>
      <c r="S379" s="83"/>
      <c r="T379" s="83"/>
      <c r="U379" s="83"/>
      <c r="V379" s="83"/>
      <c r="W379" s="83"/>
      <c r="X379" s="83"/>
      <c r="Y379" s="83"/>
      <c r="Z379" s="83"/>
      <c r="AA379" s="83"/>
      <c r="AB379" s="83"/>
      <c r="AC379" s="83"/>
      <c r="AD379" s="83"/>
      <c r="AE379" s="83"/>
      <c r="AF379" s="83"/>
      <c r="AG379" s="83"/>
      <c r="AH379" s="83"/>
      <c r="AI379" s="83"/>
      <c r="AJ379" s="83"/>
      <c r="AK379" s="83"/>
      <c r="AL379" s="83"/>
      <c r="AM379" s="83"/>
      <c r="AN379" s="83"/>
      <c r="AO379" s="83"/>
    </row>
    <row r="380" spans="1:41" s="85" customFormat="1" ht="18" customHeight="1" x14ac:dyDescent="0.25">
      <c r="A380" s="83"/>
      <c r="B380" s="83">
        <v>28.5</v>
      </c>
      <c r="C380" s="83"/>
      <c r="D380" s="83"/>
      <c r="E380" s="83"/>
      <c r="F380" s="83"/>
      <c r="G380" s="83"/>
      <c r="H380" s="86">
        <f t="shared" si="12"/>
        <v>28.5</v>
      </c>
      <c r="I380" s="83"/>
      <c r="J380" s="87"/>
      <c r="K380" s="91">
        <v>3000001798</v>
      </c>
      <c r="L380" s="89">
        <v>45265</v>
      </c>
      <c r="M380" s="90" t="s">
        <v>363</v>
      </c>
      <c r="N380" s="83"/>
      <c r="O380" s="84"/>
      <c r="P380" s="83"/>
      <c r="Q380" s="83"/>
      <c r="R380" s="83"/>
      <c r="S380" s="83"/>
      <c r="T380" s="83"/>
      <c r="U380" s="83"/>
      <c r="V380" s="83"/>
      <c r="W380" s="83"/>
      <c r="X380" s="83"/>
      <c r="Y380" s="83"/>
      <c r="Z380" s="83"/>
      <c r="AA380" s="83"/>
      <c r="AB380" s="83"/>
      <c r="AC380" s="83"/>
      <c r="AD380" s="83"/>
      <c r="AE380" s="83"/>
      <c r="AF380" s="83"/>
      <c r="AG380" s="83"/>
      <c r="AH380" s="83"/>
      <c r="AI380" s="83"/>
      <c r="AJ380" s="83"/>
      <c r="AK380" s="83"/>
      <c r="AL380" s="83"/>
      <c r="AM380" s="83"/>
      <c r="AN380" s="83"/>
      <c r="AO380" s="83"/>
    </row>
    <row r="381" spans="1:41" s="85" customFormat="1" ht="18" customHeight="1" x14ac:dyDescent="0.25">
      <c r="A381" s="83"/>
      <c r="B381" s="83"/>
      <c r="C381" s="83"/>
      <c r="D381" s="83"/>
      <c r="E381" s="83"/>
      <c r="F381" s="83">
        <v>54.9</v>
      </c>
      <c r="G381" s="83"/>
      <c r="H381" s="86">
        <f t="shared" si="12"/>
        <v>54.9</v>
      </c>
      <c r="I381" s="83"/>
      <c r="J381" s="87"/>
      <c r="K381" s="91">
        <v>3000001799</v>
      </c>
      <c r="L381" s="89">
        <v>45265</v>
      </c>
      <c r="M381" s="90" t="s">
        <v>364</v>
      </c>
      <c r="N381" s="83"/>
      <c r="O381" s="84"/>
      <c r="P381" s="83"/>
      <c r="Q381" s="83"/>
      <c r="R381" s="83"/>
      <c r="S381" s="83"/>
      <c r="T381" s="83"/>
      <c r="U381" s="83"/>
      <c r="V381" s="83"/>
      <c r="W381" s="83"/>
      <c r="X381" s="83"/>
      <c r="Y381" s="83"/>
      <c r="Z381" s="83"/>
      <c r="AA381" s="83"/>
      <c r="AB381" s="83"/>
      <c r="AC381" s="83"/>
      <c r="AD381" s="83"/>
      <c r="AE381" s="83"/>
      <c r="AF381" s="83"/>
      <c r="AG381" s="83"/>
      <c r="AH381" s="83"/>
      <c r="AI381" s="83"/>
      <c r="AJ381" s="83"/>
      <c r="AK381" s="83"/>
      <c r="AL381" s="83"/>
      <c r="AM381" s="83"/>
      <c r="AN381" s="83"/>
      <c r="AO381" s="83"/>
    </row>
    <row r="382" spans="1:41" s="85" customFormat="1" ht="18" customHeight="1" x14ac:dyDescent="0.25">
      <c r="A382" s="83"/>
      <c r="B382" s="83">
        <v>11.7</v>
      </c>
      <c r="C382" s="83"/>
      <c r="D382" s="83"/>
      <c r="E382" s="83"/>
      <c r="F382" s="83"/>
      <c r="G382" s="83"/>
      <c r="H382" s="86">
        <f t="shared" si="12"/>
        <v>11.7</v>
      </c>
      <c r="I382" s="83"/>
      <c r="J382" s="87"/>
      <c r="K382" s="91">
        <v>3000001800</v>
      </c>
      <c r="L382" s="89">
        <v>45302</v>
      </c>
      <c r="M382" s="90" t="s">
        <v>365</v>
      </c>
      <c r="N382" s="83"/>
      <c r="O382" s="84"/>
      <c r="P382" s="83"/>
      <c r="Q382" s="83"/>
      <c r="R382" s="83"/>
      <c r="S382" s="83"/>
      <c r="T382" s="83"/>
      <c r="U382" s="83"/>
      <c r="V382" s="83"/>
      <c r="W382" s="83"/>
      <c r="X382" s="83"/>
      <c r="Y382" s="83"/>
      <c r="Z382" s="83"/>
      <c r="AA382" s="83"/>
      <c r="AB382" s="83"/>
      <c r="AC382" s="83"/>
      <c r="AD382" s="83"/>
      <c r="AE382" s="83"/>
      <c r="AF382" s="83"/>
      <c r="AG382" s="83"/>
      <c r="AH382" s="83"/>
      <c r="AI382" s="83"/>
      <c r="AJ382" s="83"/>
      <c r="AK382" s="83"/>
      <c r="AL382" s="83"/>
      <c r="AM382" s="83"/>
      <c r="AN382" s="83"/>
      <c r="AO382" s="83"/>
    </row>
    <row r="383" spans="1:41" s="85" customFormat="1" ht="18" customHeight="1" x14ac:dyDescent="0.25">
      <c r="A383" s="83"/>
      <c r="B383" s="83">
        <v>17.600000000000001</v>
      </c>
      <c r="C383" s="83"/>
      <c r="D383" s="83"/>
      <c r="E383" s="83"/>
      <c r="F383" s="83"/>
      <c r="G383" s="83"/>
      <c r="H383" s="86">
        <f t="shared" si="12"/>
        <v>17.600000000000001</v>
      </c>
      <c r="I383" s="83"/>
      <c r="J383" s="87"/>
      <c r="K383" s="91">
        <v>3000001801</v>
      </c>
      <c r="L383" s="89">
        <v>45307</v>
      </c>
      <c r="M383" s="90" t="s">
        <v>366</v>
      </c>
      <c r="N383" s="83"/>
      <c r="O383" s="84"/>
      <c r="P383" s="83"/>
      <c r="Q383" s="83"/>
      <c r="R383" s="83"/>
      <c r="S383" s="83"/>
      <c r="T383" s="83"/>
      <c r="U383" s="83"/>
      <c r="V383" s="83"/>
      <c r="W383" s="83"/>
      <c r="X383" s="83"/>
      <c r="Y383" s="83"/>
      <c r="Z383" s="83"/>
      <c r="AA383" s="83"/>
      <c r="AB383" s="83"/>
      <c r="AC383" s="83"/>
      <c r="AD383" s="83"/>
      <c r="AE383" s="83"/>
      <c r="AF383" s="83"/>
      <c r="AG383" s="83"/>
      <c r="AH383" s="83"/>
      <c r="AI383" s="83"/>
      <c r="AJ383" s="83"/>
      <c r="AK383" s="83"/>
      <c r="AL383" s="83"/>
      <c r="AM383" s="83"/>
      <c r="AN383" s="83"/>
      <c r="AO383" s="83"/>
    </row>
    <row r="384" spans="1:41" s="85" customFormat="1" ht="18" customHeight="1" x14ac:dyDescent="0.25">
      <c r="A384" s="83"/>
      <c r="B384" s="83">
        <v>17.57</v>
      </c>
      <c r="C384" s="83"/>
      <c r="D384" s="83"/>
      <c r="E384" s="83"/>
      <c r="F384" s="83"/>
      <c r="G384" s="83"/>
      <c r="H384" s="86">
        <f t="shared" si="12"/>
        <v>17.57</v>
      </c>
      <c r="I384" s="83"/>
      <c r="J384" s="87"/>
      <c r="K384" s="91">
        <v>3000001553</v>
      </c>
      <c r="L384" s="89">
        <v>45322</v>
      </c>
      <c r="M384" s="90" t="s">
        <v>367</v>
      </c>
      <c r="N384" s="83"/>
      <c r="O384" s="84"/>
      <c r="P384" s="83"/>
      <c r="Q384" s="83"/>
      <c r="R384" s="83"/>
      <c r="S384" s="83"/>
      <c r="T384" s="83"/>
      <c r="U384" s="83"/>
      <c r="V384" s="83"/>
      <c r="W384" s="83"/>
      <c r="X384" s="83"/>
      <c r="Y384" s="83"/>
      <c r="Z384" s="83"/>
      <c r="AA384" s="83"/>
      <c r="AB384" s="83"/>
      <c r="AC384" s="83"/>
      <c r="AD384" s="83"/>
      <c r="AE384" s="83"/>
      <c r="AF384" s="83"/>
      <c r="AG384" s="83"/>
      <c r="AH384" s="83"/>
      <c r="AI384" s="83"/>
      <c r="AJ384" s="83"/>
      <c r="AK384" s="83"/>
      <c r="AL384" s="83"/>
      <c r="AM384" s="83"/>
      <c r="AN384" s="83"/>
      <c r="AO384" s="83"/>
    </row>
    <row r="385" spans="1:41" s="85" customFormat="1" ht="18" customHeight="1" x14ac:dyDescent="0.25">
      <c r="A385" s="83"/>
      <c r="B385" s="83">
        <v>27</v>
      </c>
      <c r="C385" s="83"/>
      <c r="D385" s="83"/>
      <c r="E385" s="83"/>
      <c r="F385" s="83"/>
      <c r="G385" s="83"/>
      <c r="H385" s="86">
        <f t="shared" si="12"/>
        <v>27</v>
      </c>
      <c r="I385" s="83"/>
      <c r="J385" s="87"/>
      <c r="K385" s="91">
        <v>3000001554</v>
      </c>
      <c r="L385" s="89">
        <v>45324</v>
      </c>
      <c r="M385" s="90" t="s">
        <v>395</v>
      </c>
      <c r="N385" s="83"/>
      <c r="O385" s="84"/>
      <c r="P385" s="83"/>
      <c r="Q385" s="83"/>
      <c r="R385" s="83"/>
      <c r="S385" s="83"/>
      <c r="T385" s="83"/>
      <c r="U385" s="83"/>
      <c r="V385" s="83"/>
      <c r="W385" s="83"/>
      <c r="X385" s="83"/>
      <c r="Y385" s="83"/>
      <c r="Z385" s="83"/>
      <c r="AA385" s="83"/>
      <c r="AB385" s="83"/>
      <c r="AC385" s="83"/>
      <c r="AD385" s="83"/>
      <c r="AE385" s="83"/>
      <c r="AF385" s="83"/>
      <c r="AG385" s="83"/>
      <c r="AH385" s="83"/>
      <c r="AI385" s="83"/>
      <c r="AJ385" s="83"/>
      <c r="AK385" s="83"/>
      <c r="AL385" s="83"/>
      <c r="AM385" s="83"/>
      <c r="AN385" s="83"/>
      <c r="AO385" s="83"/>
    </row>
    <row r="386" spans="1:41" s="85" customFormat="1" ht="18" customHeight="1" x14ac:dyDescent="0.25">
      <c r="A386" s="83"/>
      <c r="B386" s="83">
        <v>20.29</v>
      </c>
      <c r="C386" s="83"/>
      <c r="D386" s="83"/>
      <c r="E386" s="83"/>
      <c r="F386" s="83"/>
      <c r="G386" s="83"/>
      <c r="H386" s="86">
        <f t="shared" si="12"/>
        <v>20.29</v>
      </c>
      <c r="I386" s="83"/>
      <c r="J386" s="87"/>
      <c r="K386" s="91">
        <v>3000001555</v>
      </c>
      <c r="L386" s="89">
        <v>45330</v>
      </c>
      <c r="M386" s="90" t="s">
        <v>368</v>
      </c>
      <c r="N386" s="83"/>
      <c r="O386" s="84"/>
      <c r="P386" s="83"/>
      <c r="Q386" s="83"/>
      <c r="R386" s="83"/>
      <c r="S386" s="83"/>
      <c r="T386" s="83"/>
      <c r="U386" s="83"/>
      <c r="V386" s="83"/>
      <c r="W386" s="83"/>
      <c r="X386" s="83"/>
      <c r="Y386" s="83"/>
      <c r="Z386" s="83"/>
      <c r="AA386" s="83"/>
      <c r="AB386" s="83"/>
      <c r="AC386" s="83"/>
      <c r="AD386" s="83"/>
      <c r="AE386" s="83"/>
      <c r="AF386" s="83"/>
      <c r="AG386" s="83"/>
      <c r="AH386" s="83"/>
      <c r="AI386" s="83"/>
      <c r="AJ386" s="83"/>
      <c r="AK386" s="83"/>
      <c r="AL386" s="83"/>
      <c r="AM386" s="83"/>
      <c r="AN386" s="83"/>
      <c r="AO386" s="83"/>
    </row>
    <row r="387" spans="1:41" s="85" customFormat="1" ht="18" customHeight="1" x14ac:dyDescent="0.25">
      <c r="A387" s="83"/>
      <c r="B387" s="83">
        <v>19.399999999999999</v>
      </c>
      <c r="C387" s="83"/>
      <c r="D387" s="83"/>
      <c r="E387" s="83"/>
      <c r="F387" s="83"/>
      <c r="G387" s="83"/>
      <c r="H387" s="86">
        <f t="shared" si="12"/>
        <v>19.399999999999999</v>
      </c>
      <c r="I387" s="83"/>
      <c r="J387" s="87"/>
      <c r="K387" s="91">
        <v>3000001556</v>
      </c>
      <c r="L387" s="89">
        <v>45337</v>
      </c>
      <c r="M387" s="90" t="s">
        <v>369</v>
      </c>
      <c r="N387" s="83"/>
      <c r="O387" s="84"/>
      <c r="P387" s="83"/>
      <c r="Q387" s="83"/>
      <c r="R387" s="83"/>
      <c r="S387" s="83"/>
      <c r="T387" s="83"/>
      <c r="U387" s="83"/>
      <c r="V387" s="83"/>
      <c r="W387" s="83"/>
      <c r="X387" s="83"/>
      <c r="Y387" s="83"/>
      <c r="Z387" s="83"/>
      <c r="AA387" s="83"/>
      <c r="AB387" s="83"/>
      <c r="AC387" s="83"/>
      <c r="AD387" s="83"/>
      <c r="AE387" s="83"/>
      <c r="AF387" s="83"/>
      <c r="AG387" s="83"/>
      <c r="AH387" s="83"/>
      <c r="AI387" s="83"/>
      <c r="AJ387" s="83"/>
      <c r="AK387" s="83"/>
      <c r="AL387" s="83"/>
      <c r="AM387" s="83"/>
      <c r="AN387" s="83"/>
      <c r="AO387" s="83"/>
    </row>
    <row r="388" spans="1:41" s="85" customFormat="1" ht="18" customHeight="1" x14ac:dyDescent="0.25">
      <c r="A388" s="83"/>
      <c r="B388" s="83">
        <v>7.65</v>
      </c>
      <c r="C388" s="83"/>
      <c r="D388" s="83"/>
      <c r="E388" s="83"/>
      <c r="F388" s="83"/>
      <c r="G388" s="83"/>
      <c r="H388" s="86">
        <f t="shared" si="12"/>
        <v>7.65</v>
      </c>
      <c r="I388" s="83"/>
      <c r="J388" s="87"/>
      <c r="K388" s="91">
        <v>3000001557</v>
      </c>
      <c r="L388" s="89">
        <v>45338</v>
      </c>
      <c r="M388" s="90" t="s">
        <v>370</v>
      </c>
      <c r="N388" s="83"/>
      <c r="O388" s="84"/>
      <c r="P388" s="83"/>
      <c r="Q388" s="83"/>
      <c r="R388" s="83"/>
      <c r="S388" s="83"/>
      <c r="T388" s="83"/>
      <c r="U388" s="83"/>
      <c r="V388" s="83"/>
      <c r="W388" s="83"/>
      <c r="X388" s="83"/>
      <c r="Y388" s="83"/>
      <c r="Z388" s="83"/>
      <c r="AA388" s="83"/>
      <c r="AB388" s="83"/>
      <c r="AC388" s="83"/>
      <c r="AD388" s="83"/>
      <c r="AE388" s="83"/>
      <c r="AF388" s="83"/>
      <c r="AG388" s="83"/>
      <c r="AH388" s="83"/>
      <c r="AI388" s="83"/>
      <c r="AJ388" s="83"/>
      <c r="AK388" s="83"/>
      <c r="AL388" s="83"/>
      <c r="AM388" s="83"/>
      <c r="AN388" s="83"/>
      <c r="AO388" s="83"/>
    </row>
    <row r="389" spans="1:41" s="85" customFormat="1" ht="18" customHeight="1" x14ac:dyDescent="0.25">
      <c r="A389" s="83"/>
      <c r="B389" s="83">
        <v>15.6</v>
      </c>
      <c r="C389" s="83"/>
      <c r="D389" s="83"/>
      <c r="E389" s="83"/>
      <c r="F389" s="83"/>
      <c r="G389" s="83"/>
      <c r="H389" s="86">
        <f t="shared" si="12"/>
        <v>15.6</v>
      </c>
      <c r="I389" s="83"/>
      <c r="J389" s="87"/>
      <c r="K389" s="91">
        <v>3000001558</v>
      </c>
      <c r="L389" s="89">
        <v>45340</v>
      </c>
      <c r="M389" s="90" t="s">
        <v>371</v>
      </c>
      <c r="N389" s="83"/>
      <c r="O389" s="84"/>
      <c r="P389" s="83"/>
      <c r="Q389" s="83"/>
      <c r="R389" s="83"/>
      <c r="S389" s="83"/>
      <c r="T389" s="83"/>
      <c r="U389" s="83"/>
      <c r="V389" s="83"/>
      <c r="W389" s="83"/>
      <c r="X389" s="83"/>
      <c r="Y389" s="83"/>
      <c r="Z389" s="83"/>
      <c r="AA389" s="83"/>
      <c r="AB389" s="83"/>
      <c r="AC389" s="83"/>
      <c r="AD389" s="83"/>
      <c r="AE389" s="83"/>
      <c r="AF389" s="83"/>
      <c r="AG389" s="83"/>
      <c r="AH389" s="83"/>
      <c r="AI389" s="83"/>
      <c r="AJ389" s="83"/>
      <c r="AK389" s="83"/>
      <c r="AL389" s="83"/>
      <c r="AM389" s="83"/>
      <c r="AN389" s="83"/>
      <c r="AO389" s="83"/>
    </row>
    <row r="390" spans="1:41" s="85" customFormat="1" ht="18" customHeight="1" x14ac:dyDescent="0.25">
      <c r="A390" s="83"/>
      <c r="B390" s="83">
        <v>26</v>
      </c>
      <c r="C390" s="83"/>
      <c r="D390" s="83"/>
      <c r="E390" s="83"/>
      <c r="F390" s="83"/>
      <c r="G390" s="83"/>
      <c r="H390" s="86">
        <f t="shared" si="12"/>
        <v>26</v>
      </c>
      <c r="I390" s="83"/>
      <c r="J390" s="87"/>
      <c r="K390" s="91">
        <v>3000001559</v>
      </c>
      <c r="L390" s="89">
        <v>45341</v>
      </c>
      <c r="M390" s="90" t="s">
        <v>372</v>
      </c>
      <c r="N390" s="83"/>
      <c r="O390" s="84"/>
      <c r="P390" s="83"/>
      <c r="Q390" s="83"/>
      <c r="R390" s="83"/>
      <c r="S390" s="83"/>
      <c r="T390" s="83"/>
      <c r="U390" s="83"/>
      <c r="V390" s="83"/>
      <c r="W390" s="83"/>
      <c r="X390" s="83"/>
      <c r="Y390" s="83"/>
      <c r="Z390" s="83"/>
      <c r="AA390" s="83"/>
      <c r="AB390" s="83"/>
      <c r="AC390" s="83"/>
      <c r="AD390" s="83"/>
      <c r="AE390" s="83"/>
      <c r="AF390" s="83"/>
      <c r="AG390" s="83"/>
      <c r="AH390" s="83"/>
      <c r="AI390" s="83"/>
      <c r="AJ390" s="83"/>
      <c r="AK390" s="83"/>
      <c r="AL390" s="83"/>
      <c r="AM390" s="83"/>
      <c r="AN390" s="83"/>
      <c r="AO390" s="83"/>
    </row>
    <row r="391" spans="1:41" s="85" customFormat="1" ht="18" customHeight="1" x14ac:dyDescent="0.25">
      <c r="A391" s="83"/>
      <c r="B391" s="83">
        <v>15</v>
      </c>
      <c r="C391" s="83"/>
      <c r="D391" s="83"/>
      <c r="E391" s="83"/>
      <c r="F391" s="83"/>
      <c r="G391" s="83"/>
      <c r="H391" s="86">
        <f t="shared" si="12"/>
        <v>15</v>
      </c>
      <c r="I391" s="83"/>
      <c r="J391" s="87"/>
      <c r="K391" s="91">
        <v>3000001560</v>
      </c>
      <c r="L391" s="89">
        <v>45342</v>
      </c>
      <c r="M391" s="90" t="s">
        <v>373</v>
      </c>
      <c r="N391" s="83"/>
      <c r="O391" s="84"/>
      <c r="P391" s="83"/>
      <c r="Q391" s="83"/>
      <c r="R391" s="83"/>
      <c r="S391" s="83"/>
      <c r="T391" s="83"/>
      <c r="U391" s="83"/>
      <c r="V391" s="83"/>
      <c r="W391" s="83"/>
      <c r="X391" s="83"/>
      <c r="Y391" s="83"/>
      <c r="Z391" s="83"/>
      <c r="AA391" s="83"/>
      <c r="AB391" s="83"/>
      <c r="AC391" s="83"/>
      <c r="AD391" s="83"/>
      <c r="AE391" s="83"/>
      <c r="AF391" s="83"/>
      <c r="AG391" s="83"/>
      <c r="AH391" s="83"/>
      <c r="AI391" s="83"/>
      <c r="AJ391" s="83"/>
      <c r="AK391" s="83"/>
      <c r="AL391" s="83"/>
      <c r="AM391" s="83"/>
      <c r="AN391" s="83"/>
      <c r="AO391" s="83"/>
    </row>
    <row r="392" spans="1:41" s="85" customFormat="1" ht="18" customHeight="1" x14ac:dyDescent="0.25">
      <c r="A392" s="83"/>
      <c r="B392" s="83">
        <v>23.8</v>
      </c>
      <c r="C392" s="83"/>
      <c r="D392" s="83"/>
      <c r="E392" s="83"/>
      <c r="F392" s="83"/>
      <c r="G392" s="83"/>
      <c r="H392" s="86">
        <f t="shared" si="12"/>
        <v>23.8</v>
      </c>
      <c r="I392" s="83"/>
      <c r="J392" s="87"/>
      <c r="K392" s="91">
        <v>3000001561</v>
      </c>
      <c r="L392" s="89">
        <v>45349</v>
      </c>
      <c r="M392" s="90" t="s">
        <v>374</v>
      </c>
      <c r="N392" s="83"/>
      <c r="O392" s="84"/>
      <c r="P392" s="83"/>
      <c r="Q392" s="83"/>
      <c r="R392" s="83"/>
      <c r="S392" s="83"/>
      <c r="T392" s="83"/>
      <c r="U392" s="83"/>
      <c r="V392" s="83"/>
      <c r="W392" s="83"/>
      <c r="X392" s="83"/>
      <c r="Y392" s="83"/>
      <c r="Z392" s="83"/>
      <c r="AA392" s="83"/>
      <c r="AB392" s="83"/>
      <c r="AC392" s="83"/>
      <c r="AD392" s="83"/>
      <c r="AE392" s="83"/>
      <c r="AF392" s="83"/>
      <c r="AG392" s="83"/>
      <c r="AH392" s="83"/>
      <c r="AI392" s="83"/>
      <c r="AJ392" s="83"/>
      <c r="AK392" s="83"/>
      <c r="AL392" s="83"/>
      <c r="AM392" s="83"/>
      <c r="AN392" s="83"/>
      <c r="AO392" s="83"/>
    </row>
    <row r="393" spans="1:41" s="85" customFormat="1" ht="18" customHeight="1" x14ac:dyDescent="0.25">
      <c r="A393" s="83"/>
      <c r="B393" s="83">
        <v>25.5</v>
      </c>
      <c r="C393" s="83"/>
      <c r="D393" s="83"/>
      <c r="E393" s="83"/>
      <c r="F393" s="83"/>
      <c r="G393" s="83"/>
      <c r="H393" s="86">
        <f t="shared" si="12"/>
        <v>25.5</v>
      </c>
      <c r="I393" s="83"/>
      <c r="J393" s="87"/>
      <c r="K393" s="91">
        <v>3000001664</v>
      </c>
      <c r="L393" s="89">
        <v>45364</v>
      </c>
      <c r="M393" s="90" t="s">
        <v>375</v>
      </c>
      <c r="N393" s="83"/>
      <c r="O393" s="84"/>
      <c r="P393" s="83"/>
      <c r="Q393" s="83"/>
      <c r="R393" s="83"/>
      <c r="S393" s="83"/>
      <c r="T393" s="83"/>
      <c r="U393" s="83"/>
      <c r="V393" s="83"/>
      <c r="W393" s="83"/>
      <c r="X393" s="83"/>
      <c r="Y393" s="83"/>
      <c r="Z393" s="83"/>
      <c r="AA393" s="83"/>
      <c r="AB393" s="83"/>
      <c r="AC393" s="83"/>
      <c r="AD393" s="83"/>
      <c r="AE393" s="83"/>
      <c r="AF393" s="83"/>
      <c r="AG393" s="83"/>
      <c r="AH393" s="83"/>
      <c r="AI393" s="83"/>
      <c r="AJ393" s="83"/>
      <c r="AK393" s="83"/>
      <c r="AL393" s="83"/>
      <c r="AM393" s="83"/>
      <c r="AN393" s="83"/>
      <c r="AO393" s="83"/>
    </row>
    <row r="394" spans="1:41" s="85" customFormat="1" ht="18" customHeight="1" x14ac:dyDescent="0.25">
      <c r="A394" s="83"/>
      <c r="B394" s="83">
        <v>21.2</v>
      </c>
      <c r="C394" s="83"/>
      <c r="D394" s="83"/>
      <c r="E394" s="83"/>
      <c r="F394" s="83"/>
      <c r="G394" s="83"/>
      <c r="H394" s="86">
        <f t="shared" si="12"/>
        <v>21.2</v>
      </c>
      <c r="I394" s="83"/>
      <c r="J394" s="87"/>
      <c r="K394" s="91">
        <v>3000001665</v>
      </c>
      <c r="L394" s="89">
        <v>45366</v>
      </c>
      <c r="M394" s="90" t="s">
        <v>376</v>
      </c>
      <c r="N394" s="83"/>
      <c r="O394" s="84"/>
      <c r="P394" s="83"/>
      <c r="Q394" s="83"/>
      <c r="R394" s="83"/>
      <c r="S394" s="83"/>
      <c r="T394" s="83"/>
      <c r="U394" s="83"/>
      <c r="V394" s="83"/>
      <c r="W394" s="83"/>
      <c r="X394" s="83"/>
      <c r="Y394" s="83"/>
      <c r="Z394" s="83"/>
      <c r="AA394" s="83"/>
      <c r="AB394" s="83"/>
      <c r="AC394" s="83"/>
      <c r="AD394" s="83"/>
      <c r="AE394" s="83"/>
      <c r="AF394" s="83"/>
      <c r="AG394" s="83"/>
      <c r="AH394" s="83"/>
      <c r="AI394" s="83"/>
      <c r="AJ394" s="83"/>
      <c r="AK394" s="83"/>
      <c r="AL394" s="83"/>
      <c r="AM394" s="83"/>
      <c r="AN394" s="83"/>
      <c r="AO394" s="83"/>
    </row>
    <row r="395" spans="1:41" s="85" customFormat="1" ht="18" customHeight="1" x14ac:dyDescent="0.25">
      <c r="A395" s="83"/>
      <c r="B395" s="83"/>
      <c r="C395" s="83"/>
      <c r="D395" s="83"/>
      <c r="E395" s="83"/>
      <c r="F395" s="83">
        <v>31.55</v>
      </c>
      <c r="G395" s="83"/>
      <c r="H395" s="86">
        <f t="shared" si="12"/>
        <v>31.55</v>
      </c>
      <c r="I395" s="83"/>
      <c r="J395" s="87"/>
      <c r="K395" s="91">
        <v>3000001666</v>
      </c>
      <c r="L395" s="89">
        <v>45369</v>
      </c>
      <c r="M395" s="90" t="s">
        <v>377</v>
      </c>
      <c r="N395" s="83"/>
      <c r="O395" s="84"/>
      <c r="P395" s="83"/>
      <c r="Q395" s="83"/>
      <c r="R395" s="83"/>
      <c r="S395" s="83"/>
      <c r="T395" s="83"/>
      <c r="U395" s="83"/>
      <c r="V395" s="83"/>
      <c r="W395" s="83"/>
      <c r="X395" s="83"/>
      <c r="Y395" s="83"/>
      <c r="Z395" s="83"/>
      <c r="AA395" s="83"/>
      <c r="AB395" s="83"/>
      <c r="AC395" s="83"/>
      <c r="AD395" s="83"/>
      <c r="AE395" s="83"/>
      <c r="AF395" s="83"/>
      <c r="AG395" s="83"/>
      <c r="AH395" s="83"/>
      <c r="AI395" s="83"/>
      <c r="AJ395" s="83"/>
      <c r="AK395" s="83"/>
      <c r="AL395" s="83"/>
      <c r="AM395" s="83"/>
      <c r="AN395" s="83"/>
      <c r="AO395" s="83"/>
    </row>
    <row r="396" spans="1:41" s="85" customFormat="1" ht="18" customHeight="1" x14ac:dyDescent="0.25">
      <c r="A396" s="83"/>
      <c r="B396" s="83">
        <v>21.75</v>
      </c>
      <c r="C396" s="83"/>
      <c r="D396" s="83"/>
      <c r="E396" s="83"/>
      <c r="F396" s="83"/>
      <c r="G396" s="83"/>
      <c r="H396" s="86">
        <f t="shared" si="12"/>
        <v>21.75</v>
      </c>
      <c r="I396" s="83"/>
      <c r="J396" s="87"/>
      <c r="K396" s="91">
        <v>3000001667</v>
      </c>
      <c r="L396" s="89">
        <v>45371</v>
      </c>
      <c r="M396" s="90" t="s">
        <v>378</v>
      </c>
      <c r="N396" s="83"/>
      <c r="O396" s="84"/>
      <c r="P396" s="83"/>
      <c r="Q396" s="83"/>
      <c r="R396" s="83"/>
      <c r="S396" s="83"/>
      <c r="T396" s="83"/>
      <c r="U396" s="83"/>
      <c r="V396" s="83"/>
      <c r="W396" s="83"/>
      <c r="X396" s="83"/>
      <c r="Y396" s="83"/>
      <c r="Z396" s="83"/>
      <c r="AA396" s="83"/>
      <c r="AB396" s="83"/>
      <c r="AC396" s="83"/>
      <c r="AD396" s="83"/>
      <c r="AE396" s="83"/>
      <c r="AF396" s="83"/>
      <c r="AG396" s="83"/>
      <c r="AH396" s="83"/>
      <c r="AI396" s="83"/>
      <c r="AJ396" s="83"/>
      <c r="AK396" s="83"/>
      <c r="AL396" s="83"/>
      <c r="AM396" s="83"/>
      <c r="AN396" s="83"/>
      <c r="AO396" s="83"/>
    </row>
    <row r="397" spans="1:41" s="85" customFormat="1" ht="18" customHeight="1" x14ac:dyDescent="0.25">
      <c r="A397" s="83"/>
      <c r="B397" s="83">
        <v>37.4</v>
      </c>
      <c r="C397" s="83"/>
      <c r="D397" s="83"/>
      <c r="E397" s="83"/>
      <c r="F397" s="83"/>
      <c r="G397" s="83"/>
      <c r="H397" s="86">
        <f t="shared" si="12"/>
        <v>37.4</v>
      </c>
      <c r="I397" s="83"/>
      <c r="J397" s="87"/>
      <c r="K397" s="91">
        <v>3000001668</v>
      </c>
      <c r="L397" s="89">
        <v>45371</v>
      </c>
      <c r="M397" s="90" t="s">
        <v>379</v>
      </c>
      <c r="N397" s="83"/>
      <c r="O397" s="84"/>
      <c r="P397" s="83"/>
      <c r="Q397" s="83"/>
      <c r="R397" s="83"/>
      <c r="S397" s="83"/>
      <c r="T397" s="83"/>
      <c r="U397" s="83"/>
      <c r="V397" s="83"/>
      <c r="W397" s="83"/>
      <c r="X397" s="83"/>
      <c r="Y397" s="83"/>
      <c r="Z397" s="83"/>
      <c r="AA397" s="83"/>
      <c r="AB397" s="83"/>
      <c r="AC397" s="83"/>
      <c r="AD397" s="83"/>
      <c r="AE397" s="83"/>
      <c r="AF397" s="83"/>
      <c r="AG397" s="83"/>
      <c r="AH397" s="83"/>
      <c r="AI397" s="83"/>
      <c r="AJ397" s="83"/>
      <c r="AK397" s="83"/>
      <c r="AL397" s="83"/>
      <c r="AM397" s="83"/>
      <c r="AN397" s="83"/>
      <c r="AO397" s="83"/>
    </row>
    <row r="398" spans="1:41" s="85" customFormat="1" ht="18" customHeight="1" x14ac:dyDescent="0.25">
      <c r="A398" s="83"/>
      <c r="B398" s="83">
        <v>26</v>
      </c>
      <c r="C398" s="83"/>
      <c r="D398" s="83"/>
      <c r="E398" s="83"/>
      <c r="F398" s="83"/>
      <c r="G398" s="83"/>
      <c r="H398" s="86">
        <f t="shared" si="12"/>
        <v>26</v>
      </c>
      <c r="I398" s="83"/>
      <c r="J398" s="87"/>
      <c r="K398" s="91">
        <v>3000001688</v>
      </c>
      <c r="L398" s="89">
        <v>45376</v>
      </c>
      <c r="M398" s="90" t="s">
        <v>380</v>
      </c>
      <c r="N398" s="83"/>
      <c r="O398" s="84"/>
      <c r="P398" s="83"/>
      <c r="Q398" s="83"/>
      <c r="R398" s="83"/>
      <c r="S398" s="83"/>
      <c r="T398" s="83"/>
      <c r="U398" s="83"/>
      <c r="V398" s="83"/>
      <c r="W398" s="83"/>
      <c r="X398" s="83"/>
      <c r="Y398" s="83"/>
      <c r="Z398" s="83"/>
      <c r="AA398" s="83"/>
      <c r="AB398" s="83"/>
      <c r="AC398" s="83"/>
      <c r="AD398" s="83"/>
      <c r="AE398" s="83"/>
      <c r="AF398" s="83"/>
      <c r="AG398" s="83"/>
      <c r="AH398" s="83"/>
      <c r="AI398" s="83"/>
      <c r="AJ398" s="83"/>
      <c r="AK398" s="83"/>
      <c r="AL398" s="83"/>
      <c r="AM398" s="83"/>
      <c r="AN398" s="83"/>
      <c r="AO398" s="83"/>
    </row>
    <row r="399" spans="1:41" s="85" customFormat="1" ht="18" customHeight="1" x14ac:dyDescent="0.25">
      <c r="A399" s="83"/>
      <c r="B399" s="83">
        <v>22.4</v>
      </c>
      <c r="C399" s="83"/>
      <c r="D399" s="83"/>
      <c r="E399" s="83"/>
      <c r="F399" s="83"/>
      <c r="G399" s="83"/>
      <c r="H399" s="86">
        <f t="shared" si="12"/>
        <v>22.4</v>
      </c>
      <c r="I399" s="83"/>
      <c r="J399" s="87"/>
      <c r="K399" s="91">
        <v>3000001744</v>
      </c>
      <c r="L399" s="89">
        <v>45378</v>
      </c>
      <c r="M399" s="90" t="s">
        <v>381</v>
      </c>
      <c r="N399" s="83"/>
      <c r="O399" s="84"/>
      <c r="P399" s="83"/>
      <c r="Q399" s="83"/>
      <c r="R399" s="83"/>
      <c r="S399" s="83"/>
      <c r="T399" s="83"/>
      <c r="U399" s="83"/>
      <c r="V399" s="83"/>
      <c r="W399" s="83"/>
      <c r="X399" s="83"/>
      <c r="Y399" s="83"/>
      <c r="Z399" s="83"/>
      <c r="AA399" s="83"/>
      <c r="AB399" s="83"/>
      <c r="AC399" s="83"/>
      <c r="AD399" s="83"/>
      <c r="AE399" s="83"/>
      <c r="AF399" s="83"/>
      <c r="AG399" s="83"/>
      <c r="AH399" s="83"/>
      <c r="AI399" s="83"/>
      <c r="AJ399" s="83"/>
      <c r="AK399" s="83"/>
      <c r="AL399" s="83"/>
      <c r="AM399" s="83"/>
      <c r="AN399" s="83"/>
      <c r="AO399" s="83"/>
    </row>
    <row r="400" spans="1:41" s="85" customFormat="1" ht="18" customHeight="1" x14ac:dyDescent="0.25">
      <c r="A400" s="83"/>
      <c r="B400" s="83"/>
      <c r="C400" s="83"/>
      <c r="D400" s="83"/>
      <c r="E400" s="83"/>
      <c r="F400" s="83"/>
      <c r="G400" s="83"/>
      <c r="H400" s="86">
        <f t="shared" si="12"/>
        <v>0</v>
      </c>
      <c r="I400" s="83"/>
      <c r="J400" s="87"/>
      <c r="K400" s="83"/>
      <c r="L400" s="92"/>
      <c r="M400" s="93"/>
      <c r="N400" s="83"/>
      <c r="O400" s="84"/>
      <c r="P400" s="83"/>
      <c r="Q400" s="83"/>
      <c r="R400" s="83"/>
      <c r="S400" s="83"/>
      <c r="T400" s="83"/>
      <c r="U400" s="83"/>
      <c r="V400" s="83"/>
      <c r="W400" s="83"/>
      <c r="X400" s="83"/>
      <c r="Y400" s="83"/>
      <c r="Z400" s="83"/>
      <c r="AA400" s="83"/>
      <c r="AB400" s="83"/>
      <c r="AC400" s="83"/>
      <c r="AD400" s="83"/>
      <c r="AE400" s="83"/>
      <c r="AF400" s="83"/>
      <c r="AG400" s="83"/>
      <c r="AH400" s="83"/>
      <c r="AI400" s="83"/>
      <c r="AJ400" s="83"/>
      <c r="AK400" s="83"/>
      <c r="AL400" s="83"/>
      <c r="AM400" s="83"/>
      <c r="AN400" s="83"/>
      <c r="AO400" s="83"/>
    </row>
    <row r="401" spans="1:15" s="95" customFormat="1" ht="18.45" customHeight="1" thickBot="1" x14ac:dyDescent="0.3">
      <c r="A401" s="94">
        <f t="shared" ref="A401:G401" si="13">SUM(A357:A400)</f>
        <v>0</v>
      </c>
      <c r="B401" s="94">
        <f t="shared" si="13"/>
        <v>903.84</v>
      </c>
      <c r="C401" s="94">
        <f t="shared" si="13"/>
        <v>0</v>
      </c>
      <c r="D401" s="94">
        <f t="shared" si="13"/>
        <v>3646.97</v>
      </c>
      <c r="E401" s="94">
        <f t="shared" si="13"/>
        <v>0</v>
      </c>
      <c r="F401" s="94">
        <f t="shared" si="13"/>
        <v>86.45</v>
      </c>
      <c r="G401" s="94">
        <f t="shared" si="13"/>
        <v>0</v>
      </c>
      <c r="H401" s="94">
        <f>SUM(H357:H400)</f>
        <v>4637.2599999999984</v>
      </c>
      <c r="J401" s="96"/>
      <c r="K401" s="97"/>
      <c r="L401" s="98"/>
      <c r="M401" s="84"/>
    </row>
    <row r="402" spans="1:15" ht="30" customHeight="1" x14ac:dyDescent="0.25">
      <c r="A402" s="7"/>
      <c r="B402" s="32"/>
      <c r="C402" s="7"/>
      <c r="D402" s="7"/>
      <c r="E402" s="7"/>
      <c r="F402" s="7"/>
      <c r="G402" s="7"/>
      <c r="H402" s="51"/>
      <c r="I402" s="7"/>
      <c r="J402" s="45"/>
      <c r="K402" s="45"/>
      <c r="L402" s="46"/>
      <c r="M402" s="99"/>
      <c r="N402" s="100"/>
      <c r="O402" s="101"/>
    </row>
    <row r="403" spans="1:15" ht="30" customHeight="1" x14ac:dyDescent="0.25">
      <c r="A403" s="7"/>
      <c r="B403" s="32"/>
      <c r="C403" s="7"/>
      <c r="D403" s="7"/>
      <c r="E403" s="7"/>
      <c r="F403" s="7"/>
      <c r="G403" s="7"/>
      <c r="H403" s="51"/>
      <c r="I403" s="7"/>
      <c r="J403" s="45"/>
      <c r="K403" s="45"/>
      <c r="L403" s="46"/>
      <c r="M403" s="99"/>
      <c r="N403" s="100"/>
      <c r="O403" s="101"/>
    </row>
    <row r="404" spans="1:15" ht="21" customHeight="1" x14ac:dyDescent="0.3">
      <c r="A404" s="102" t="s">
        <v>0</v>
      </c>
      <c r="B404" s="102"/>
      <c r="C404" s="102"/>
      <c r="D404" s="102"/>
      <c r="E404" s="102"/>
      <c r="F404" s="15"/>
      <c r="G404" s="15"/>
      <c r="H404" s="10"/>
      <c r="I404" s="15"/>
      <c r="J404" s="57"/>
      <c r="K404" s="64"/>
      <c r="L404" s="16"/>
      <c r="M404" s="15"/>
      <c r="N404" s="100"/>
      <c r="O404" s="101"/>
    </row>
    <row r="405" spans="1:15" ht="15.6" x14ac:dyDescent="0.3">
      <c r="A405" s="103" t="s">
        <v>1</v>
      </c>
      <c r="B405" s="102"/>
      <c r="C405" s="102"/>
      <c r="D405" s="103"/>
      <c r="E405" s="103"/>
      <c r="F405" s="15"/>
      <c r="G405" s="10"/>
      <c r="H405" s="10"/>
      <c r="I405" s="10"/>
      <c r="J405" s="61"/>
      <c r="K405" s="71"/>
      <c r="L405" s="14"/>
      <c r="M405" s="15"/>
    </row>
    <row r="406" spans="1:15" ht="15.6" x14ac:dyDescent="0.3">
      <c r="A406" s="102" t="s">
        <v>382</v>
      </c>
      <c r="B406" s="102"/>
      <c r="C406" s="102"/>
      <c r="D406" s="102"/>
      <c r="E406" s="102"/>
      <c r="F406" s="15"/>
      <c r="G406" s="10"/>
      <c r="H406" s="10"/>
      <c r="I406" s="10"/>
      <c r="J406" s="61"/>
      <c r="K406" s="71"/>
      <c r="L406" s="14"/>
      <c r="M406" s="15"/>
    </row>
    <row r="407" spans="1:15" ht="13.2" x14ac:dyDescent="0.25">
      <c r="A407" s="10"/>
      <c r="B407" s="10"/>
      <c r="C407" s="10"/>
      <c r="D407" s="10"/>
      <c r="E407" s="10"/>
      <c r="F407" s="10"/>
      <c r="G407" s="10"/>
      <c r="H407" s="10"/>
      <c r="I407" s="10"/>
      <c r="J407" s="61"/>
      <c r="K407" s="71"/>
      <c r="L407" s="14"/>
      <c r="M407" s="15"/>
    </row>
    <row r="408" spans="1:15" ht="13.2" x14ac:dyDescent="0.25">
      <c r="A408" s="15" t="s">
        <v>3</v>
      </c>
      <c r="B408" s="15"/>
      <c r="C408" s="17">
        <f>'[1]SUMMARY 2024-25'!D2</f>
        <v>45443</v>
      </c>
      <c r="D408" s="10"/>
      <c r="E408" s="10"/>
      <c r="F408" s="10"/>
      <c r="G408" s="10"/>
      <c r="H408" s="10"/>
      <c r="I408" s="10"/>
      <c r="J408" s="61"/>
      <c r="K408" s="71"/>
      <c r="L408" s="14"/>
      <c r="M408" s="15"/>
    </row>
    <row r="409" spans="1:15" ht="30" customHeight="1" x14ac:dyDescent="0.25">
      <c r="A409" s="42" t="s">
        <v>4</v>
      </c>
      <c r="B409" s="65"/>
      <c r="C409" s="65"/>
      <c r="D409" s="65"/>
      <c r="E409" s="65"/>
      <c r="F409" s="65"/>
      <c r="G409" s="65"/>
      <c r="H409" s="65"/>
      <c r="I409" s="65"/>
      <c r="J409" s="65"/>
      <c r="K409" s="65"/>
      <c r="L409" s="65"/>
      <c r="M409" s="65"/>
    </row>
    <row r="410" spans="1:15" ht="13.2" x14ac:dyDescent="0.25">
      <c r="A410" s="10"/>
      <c r="B410" s="10"/>
      <c r="C410" s="10"/>
      <c r="D410" s="10"/>
      <c r="E410" s="10"/>
      <c r="F410" s="10"/>
      <c r="G410" s="10"/>
      <c r="H410" s="10"/>
      <c r="I410" s="10"/>
      <c r="J410" s="61"/>
      <c r="K410" s="71"/>
      <c r="L410" s="14"/>
      <c r="M410" s="15"/>
    </row>
    <row r="411" spans="1:15" ht="41.4" x14ac:dyDescent="0.25">
      <c r="A411" s="80" t="s">
        <v>5</v>
      </c>
      <c r="B411" s="80" t="s">
        <v>6</v>
      </c>
      <c r="C411" s="80" t="s">
        <v>7</v>
      </c>
      <c r="D411" s="80" t="s">
        <v>8</v>
      </c>
      <c r="E411" s="80" t="s">
        <v>235</v>
      </c>
      <c r="F411" s="80" t="s">
        <v>9</v>
      </c>
      <c r="G411" s="80"/>
      <c r="H411" s="80" t="s">
        <v>10</v>
      </c>
      <c r="I411" s="81"/>
      <c r="J411" s="82"/>
      <c r="K411" s="82" t="s">
        <v>11</v>
      </c>
      <c r="L411" s="80" t="s">
        <v>12</v>
      </c>
      <c r="M411" s="82" t="s">
        <v>13</v>
      </c>
    </row>
    <row r="412" spans="1:15" ht="13.8" x14ac:dyDescent="0.25">
      <c r="A412" s="83"/>
      <c r="B412" s="83">
        <v>24.2</v>
      </c>
      <c r="C412" s="83"/>
      <c r="D412" s="83"/>
      <c r="E412" s="83"/>
      <c r="F412" s="83"/>
      <c r="G412" s="83"/>
      <c r="H412" s="86">
        <f t="shared" ref="H412:H455" si="14">SUM(A412:F412)</f>
        <v>24.2</v>
      </c>
      <c r="I412" s="83"/>
      <c r="J412" s="87"/>
      <c r="K412" s="88" t="s">
        <v>383</v>
      </c>
      <c r="L412" s="89">
        <v>45391</v>
      </c>
      <c r="M412" s="90" t="s">
        <v>384</v>
      </c>
    </row>
    <row r="413" spans="1:15" ht="13.8" x14ac:dyDescent="0.25">
      <c r="A413" s="83"/>
      <c r="B413" s="83">
        <v>10.95</v>
      </c>
      <c r="C413" s="83"/>
      <c r="D413" s="83"/>
      <c r="E413" s="83"/>
      <c r="F413" s="83"/>
      <c r="G413" s="83"/>
      <c r="H413" s="86">
        <f t="shared" si="14"/>
        <v>10.95</v>
      </c>
      <c r="I413" s="83"/>
      <c r="J413" s="87"/>
      <c r="K413" s="88" t="s">
        <v>385</v>
      </c>
      <c r="L413" s="89">
        <v>45393</v>
      </c>
      <c r="M413" s="90" t="s">
        <v>386</v>
      </c>
    </row>
    <row r="414" spans="1:15" ht="13.8" x14ac:dyDescent="0.25">
      <c r="A414" s="83"/>
      <c r="B414" s="83">
        <v>27.4</v>
      </c>
      <c r="C414" s="83"/>
      <c r="D414" s="83"/>
      <c r="E414" s="83"/>
      <c r="F414" s="83"/>
      <c r="G414" s="83"/>
      <c r="H414" s="86">
        <f t="shared" si="14"/>
        <v>27.4</v>
      </c>
      <c r="I414" s="83"/>
      <c r="J414" s="87"/>
      <c r="K414" s="88" t="s">
        <v>387</v>
      </c>
      <c r="L414" s="89">
        <v>45393</v>
      </c>
      <c r="M414" s="90" t="s">
        <v>388</v>
      </c>
    </row>
    <row r="415" spans="1:15" ht="13.8" x14ac:dyDescent="0.25">
      <c r="A415" s="83"/>
      <c r="B415" s="83">
        <v>31</v>
      </c>
      <c r="C415" s="83"/>
      <c r="D415" s="83"/>
      <c r="E415" s="83"/>
      <c r="F415" s="83"/>
      <c r="G415" s="83"/>
      <c r="H415" s="86">
        <f t="shared" si="14"/>
        <v>31</v>
      </c>
      <c r="I415" s="83"/>
      <c r="J415" s="87"/>
      <c r="K415" s="88" t="s">
        <v>389</v>
      </c>
      <c r="L415" s="89">
        <v>45396</v>
      </c>
      <c r="M415" s="90" t="s">
        <v>390</v>
      </c>
    </row>
    <row r="416" spans="1:15" ht="13.8" x14ac:dyDescent="0.25">
      <c r="A416" s="83"/>
      <c r="B416" s="83">
        <v>18.600000000000001</v>
      </c>
      <c r="C416" s="83"/>
      <c r="D416" s="83"/>
      <c r="E416" s="83"/>
      <c r="F416" s="83"/>
      <c r="G416" s="83"/>
      <c r="H416" s="86">
        <f t="shared" si="14"/>
        <v>18.600000000000001</v>
      </c>
      <c r="I416" s="83"/>
      <c r="J416" s="87"/>
      <c r="K416" s="88" t="s">
        <v>391</v>
      </c>
      <c r="L416" s="89">
        <v>45396</v>
      </c>
      <c r="M416" s="90" t="s">
        <v>392</v>
      </c>
    </row>
    <row r="417" spans="1:13" ht="30" customHeight="1" x14ac:dyDescent="0.25">
      <c r="A417" s="83"/>
      <c r="B417" s="83"/>
      <c r="C417" s="83"/>
      <c r="D417" s="83"/>
      <c r="E417" s="83"/>
      <c r="F417" s="83"/>
      <c r="G417" s="83"/>
      <c r="H417" s="86">
        <f t="shared" si="14"/>
        <v>0</v>
      </c>
      <c r="I417" s="83"/>
      <c r="J417" s="87"/>
      <c r="K417" s="88"/>
      <c r="L417" s="89"/>
      <c r="M417" s="90"/>
    </row>
    <row r="418" spans="1:13" ht="30" hidden="1" customHeight="1" x14ac:dyDescent="0.25">
      <c r="A418" s="83"/>
      <c r="B418" s="83"/>
      <c r="C418" s="83"/>
      <c r="D418" s="83"/>
      <c r="E418" s="83"/>
      <c r="F418" s="83"/>
      <c r="G418" s="83"/>
      <c r="H418" s="86">
        <f t="shared" si="14"/>
        <v>0</v>
      </c>
      <c r="I418" s="83"/>
      <c r="J418" s="87"/>
      <c r="K418" s="88"/>
      <c r="L418" s="89"/>
      <c r="M418" s="90"/>
    </row>
    <row r="419" spans="1:13" ht="30" hidden="1" customHeight="1" x14ac:dyDescent="0.25">
      <c r="A419" s="83"/>
      <c r="B419" s="83"/>
      <c r="C419" s="83"/>
      <c r="D419" s="83"/>
      <c r="E419" s="83"/>
      <c r="F419" s="83"/>
      <c r="G419" s="83"/>
      <c r="H419" s="86">
        <f t="shared" si="14"/>
        <v>0</v>
      </c>
      <c r="I419" s="83"/>
      <c r="J419" s="87"/>
      <c r="K419" s="88"/>
      <c r="L419" s="89"/>
      <c r="M419" s="90"/>
    </row>
    <row r="420" spans="1:13" ht="30" hidden="1" customHeight="1" x14ac:dyDescent="0.25">
      <c r="A420" s="83"/>
      <c r="B420" s="83"/>
      <c r="C420" s="83"/>
      <c r="D420" s="83"/>
      <c r="E420" s="83"/>
      <c r="F420" s="83"/>
      <c r="G420" s="83"/>
      <c r="H420" s="86">
        <f t="shared" si="14"/>
        <v>0</v>
      </c>
      <c r="I420" s="83"/>
      <c r="J420" s="87"/>
      <c r="K420" s="88"/>
      <c r="L420" s="89"/>
      <c r="M420" s="90"/>
    </row>
    <row r="421" spans="1:13" ht="30" hidden="1" customHeight="1" x14ac:dyDescent="0.25">
      <c r="A421" s="83"/>
      <c r="B421" s="83"/>
      <c r="C421" s="83"/>
      <c r="D421" s="83"/>
      <c r="E421" s="83"/>
      <c r="F421" s="83"/>
      <c r="G421" s="83"/>
      <c r="H421" s="86">
        <f t="shared" si="14"/>
        <v>0</v>
      </c>
      <c r="I421" s="83"/>
      <c r="J421" s="87"/>
      <c r="K421" s="88"/>
      <c r="L421" s="89"/>
      <c r="M421" s="90"/>
    </row>
    <row r="422" spans="1:13" ht="30" hidden="1" customHeight="1" x14ac:dyDescent="0.25">
      <c r="A422" s="83"/>
      <c r="B422" s="83"/>
      <c r="C422" s="83"/>
      <c r="D422" s="83"/>
      <c r="E422" s="83"/>
      <c r="F422" s="83"/>
      <c r="G422" s="83"/>
      <c r="H422" s="86">
        <f t="shared" si="14"/>
        <v>0</v>
      </c>
      <c r="I422" s="83"/>
      <c r="J422" s="87"/>
      <c r="K422" s="91"/>
      <c r="L422" s="89"/>
      <c r="M422" s="90"/>
    </row>
    <row r="423" spans="1:13" ht="30" hidden="1" customHeight="1" x14ac:dyDescent="0.25">
      <c r="A423" s="83"/>
      <c r="B423" s="83"/>
      <c r="C423" s="83"/>
      <c r="D423" s="83"/>
      <c r="E423" s="83"/>
      <c r="F423" s="83"/>
      <c r="G423" s="83"/>
      <c r="H423" s="86">
        <f t="shared" si="14"/>
        <v>0</v>
      </c>
      <c r="I423" s="83"/>
      <c r="J423" s="87"/>
      <c r="K423" s="91"/>
      <c r="L423" s="89"/>
      <c r="M423" s="90"/>
    </row>
    <row r="424" spans="1:13" ht="30" hidden="1" customHeight="1" x14ac:dyDescent="0.25">
      <c r="A424" s="83"/>
      <c r="B424" s="83"/>
      <c r="C424" s="83"/>
      <c r="D424" s="83"/>
      <c r="E424" s="83"/>
      <c r="F424" s="83"/>
      <c r="G424" s="83"/>
      <c r="H424" s="86">
        <f t="shared" si="14"/>
        <v>0</v>
      </c>
      <c r="I424" s="83"/>
      <c r="J424" s="87"/>
      <c r="K424" s="91"/>
      <c r="L424" s="89"/>
      <c r="M424" s="90"/>
    </row>
    <row r="425" spans="1:13" ht="30" hidden="1" customHeight="1" x14ac:dyDescent="0.25">
      <c r="A425" s="83"/>
      <c r="B425" s="83"/>
      <c r="C425" s="83"/>
      <c r="D425" s="83"/>
      <c r="E425" s="83"/>
      <c r="F425" s="83"/>
      <c r="G425" s="83"/>
      <c r="H425" s="86">
        <f t="shared" si="14"/>
        <v>0</v>
      </c>
      <c r="I425" s="83"/>
      <c r="J425" s="87"/>
      <c r="K425" s="91"/>
      <c r="L425" s="89"/>
      <c r="M425" s="90"/>
    </row>
    <row r="426" spans="1:13" ht="30" hidden="1" customHeight="1" x14ac:dyDescent="0.25">
      <c r="A426" s="83"/>
      <c r="B426" s="83"/>
      <c r="C426" s="83"/>
      <c r="D426" s="83"/>
      <c r="E426" s="83"/>
      <c r="F426" s="83"/>
      <c r="G426" s="83"/>
      <c r="H426" s="86">
        <f t="shared" si="14"/>
        <v>0</v>
      </c>
      <c r="I426" s="83"/>
      <c r="J426" s="87"/>
      <c r="K426" s="91"/>
      <c r="L426" s="89"/>
      <c r="M426" s="90"/>
    </row>
    <row r="427" spans="1:13" ht="30" hidden="1" customHeight="1" x14ac:dyDescent="0.25">
      <c r="A427" s="83"/>
      <c r="B427" s="83"/>
      <c r="C427" s="83"/>
      <c r="D427" s="83"/>
      <c r="E427" s="83"/>
      <c r="F427" s="83"/>
      <c r="G427" s="83"/>
      <c r="H427" s="86">
        <f t="shared" si="14"/>
        <v>0</v>
      </c>
      <c r="I427" s="83"/>
      <c r="J427" s="87"/>
      <c r="K427" s="91"/>
      <c r="L427" s="89"/>
      <c r="M427" s="90"/>
    </row>
    <row r="428" spans="1:13" ht="30" hidden="1" customHeight="1" x14ac:dyDescent="0.25">
      <c r="A428" s="83"/>
      <c r="B428" s="83"/>
      <c r="C428" s="83"/>
      <c r="D428" s="83"/>
      <c r="E428" s="83"/>
      <c r="F428" s="83"/>
      <c r="G428" s="83"/>
      <c r="H428" s="86">
        <f t="shared" si="14"/>
        <v>0</v>
      </c>
      <c r="I428" s="83"/>
      <c r="J428" s="87"/>
      <c r="K428" s="91"/>
      <c r="L428" s="89"/>
      <c r="M428" s="90"/>
    </row>
    <row r="429" spans="1:13" ht="30" hidden="1" customHeight="1" x14ac:dyDescent="0.25">
      <c r="A429" s="83"/>
      <c r="B429" s="83"/>
      <c r="C429" s="83"/>
      <c r="D429" s="83"/>
      <c r="E429" s="83"/>
      <c r="F429" s="83"/>
      <c r="G429" s="83"/>
      <c r="H429" s="86">
        <f t="shared" si="14"/>
        <v>0</v>
      </c>
      <c r="I429" s="83"/>
      <c r="J429" s="87"/>
      <c r="K429" s="91"/>
      <c r="L429" s="89"/>
      <c r="M429" s="90"/>
    </row>
    <row r="430" spans="1:13" ht="30" hidden="1" customHeight="1" x14ac:dyDescent="0.25">
      <c r="A430" s="83"/>
      <c r="B430" s="83"/>
      <c r="C430" s="83"/>
      <c r="D430" s="83"/>
      <c r="E430" s="83"/>
      <c r="F430" s="83"/>
      <c r="G430" s="83"/>
      <c r="H430" s="86">
        <f t="shared" si="14"/>
        <v>0</v>
      </c>
      <c r="I430" s="83"/>
      <c r="J430" s="87"/>
      <c r="K430" s="91"/>
      <c r="L430" s="89"/>
      <c r="M430" s="90"/>
    </row>
    <row r="431" spans="1:13" ht="30" hidden="1" customHeight="1" x14ac:dyDescent="0.25">
      <c r="A431" s="83"/>
      <c r="B431" s="83"/>
      <c r="C431" s="83"/>
      <c r="D431" s="83"/>
      <c r="E431" s="83"/>
      <c r="F431" s="83"/>
      <c r="G431" s="83"/>
      <c r="H431" s="86">
        <f t="shared" si="14"/>
        <v>0</v>
      </c>
      <c r="I431" s="83"/>
      <c r="J431" s="87"/>
      <c r="K431" s="91"/>
      <c r="L431" s="89"/>
      <c r="M431" s="90"/>
    </row>
    <row r="432" spans="1:13" ht="30" hidden="1" customHeight="1" x14ac:dyDescent="0.25">
      <c r="A432" s="83"/>
      <c r="B432" s="83"/>
      <c r="C432" s="83"/>
      <c r="D432" s="83"/>
      <c r="E432" s="83"/>
      <c r="F432" s="83"/>
      <c r="G432" s="83"/>
      <c r="H432" s="86">
        <f t="shared" si="14"/>
        <v>0</v>
      </c>
      <c r="I432" s="83"/>
      <c r="J432" s="87"/>
      <c r="K432" s="91"/>
      <c r="L432" s="89"/>
      <c r="M432" s="90"/>
    </row>
    <row r="433" spans="1:13" ht="30" hidden="1" customHeight="1" x14ac:dyDescent="0.25">
      <c r="A433" s="83"/>
      <c r="B433" s="83"/>
      <c r="C433" s="83"/>
      <c r="D433" s="83"/>
      <c r="E433" s="83"/>
      <c r="F433" s="83"/>
      <c r="G433" s="83"/>
      <c r="H433" s="86">
        <f t="shared" si="14"/>
        <v>0</v>
      </c>
      <c r="I433" s="83"/>
      <c r="J433" s="87"/>
      <c r="K433" s="91"/>
      <c r="L433" s="89"/>
      <c r="M433" s="90"/>
    </row>
    <row r="434" spans="1:13" ht="30" hidden="1" customHeight="1" x14ac:dyDescent="0.25">
      <c r="A434" s="83"/>
      <c r="B434" s="83"/>
      <c r="C434" s="83"/>
      <c r="D434" s="83"/>
      <c r="E434" s="83"/>
      <c r="F434" s="83"/>
      <c r="G434" s="83"/>
      <c r="H434" s="86">
        <f t="shared" si="14"/>
        <v>0</v>
      </c>
      <c r="I434" s="83"/>
      <c r="J434" s="87"/>
      <c r="K434" s="91"/>
      <c r="L434" s="89"/>
      <c r="M434" s="90"/>
    </row>
    <row r="435" spans="1:13" ht="30" hidden="1" customHeight="1" x14ac:dyDescent="0.25">
      <c r="A435" s="83"/>
      <c r="B435" s="83"/>
      <c r="C435" s="83"/>
      <c r="D435" s="83"/>
      <c r="E435" s="83"/>
      <c r="F435" s="83"/>
      <c r="G435" s="83"/>
      <c r="H435" s="86">
        <f t="shared" si="14"/>
        <v>0</v>
      </c>
      <c r="I435" s="83"/>
      <c r="J435" s="87"/>
      <c r="K435" s="91"/>
      <c r="L435" s="89"/>
      <c r="M435" s="90"/>
    </row>
    <row r="436" spans="1:13" ht="30" hidden="1" customHeight="1" x14ac:dyDescent="0.25">
      <c r="A436" s="83"/>
      <c r="B436" s="83"/>
      <c r="C436" s="83"/>
      <c r="D436" s="83"/>
      <c r="E436" s="83"/>
      <c r="F436" s="83"/>
      <c r="G436" s="83"/>
      <c r="H436" s="86">
        <f t="shared" si="14"/>
        <v>0</v>
      </c>
      <c r="I436" s="83"/>
      <c r="J436" s="87"/>
      <c r="K436" s="91"/>
      <c r="L436" s="89"/>
      <c r="M436" s="90"/>
    </row>
    <row r="437" spans="1:13" ht="30" hidden="1" customHeight="1" x14ac:dyDescent="0.25">
      <c r="A437" s="83"/>
      <c r="B437" s="83"/>
      <c r="C437" s="83"/>
      <c r="D437" s="83"/>
      <c r="E437" s="83"/>
      <c r="F437" s="83"/>
      <c r="G437" s="83"/>
      <c r="H437" s="86">
        <f t="shared" si="14"/>
        <v>0</v>
      </c>
      <c r="I437" s="83"/>
      <c r="J437" s="87"/>
      <c r="K437" s="91"/>
      <c r="L437" s="89"/>
      <c r="M437" s="90"/>
    </row>
    <row r="438" spans="1:13" ht="30" hidden="1" customHeight="1" x14ac:dyDescent="0.25">
      <c r="A438" s="83"/>
      <c r="B438" s="83"/>
      <c r="C438" s="83"/>
      <c r="D438" s="83"/>
      <c r="E438" s="83"/>
      <c r="F438" s="83"/>
      <c r="G438" s="83"/>
      <c r="H438" s="86">
        <f t="shared" si="14"/>
        <v>0</v>
      </c>
      <c r="I438" s="83"/>
      <c r="J438" s="87"/>
      <c r="K438" s="91"/>
      <c r="L438" s="89"/>
      <c r="M438" s="90"/>
    </row>
    <row r="439" spans="1:13" ht="30" hidden="1" customHeight="1" x14ac:dyDescent="0.25">
      <c r="A439" s="83"/>
      <c r="B439" s="83"/>
      <c r="C439" s="83"/>
      <c r="D439" s="83"/>
      <c r="E439" s="83"/>
      <c r="F439" s="83"/>
      <c r="G439" s="83"/>
      <c r="H439" s="86">
        <f t="shared" si="14"/>
        <v>0</v>
      </c>
      <c r="I439" s="83"/>
      <c r="J439" s="87"/>
      <c r="K439" s="91"/>
      <c r="L439" s="89"/>
      <c r="M439" s="90"/>
    </row>
    <row r="440" spans="1:13" ht="30" hidden="1" customHeight="1" x14ac:dyDescent="0.25">
      <c r="A440" s="83"/>
      <c r="B440" s="83"/>
      <c r="C440" s="83"/>
      <c r="D440" s="83"/>
      <c r="E440" s="83"/>
      <c r="F440" s="83"/>
      <c r="G440" s="83"/>
      <c r="H440" s="86">
        <f t="shared" si="14"/>
        <v>0</v>
      </c>
      <c r="I440" s="83"/>
      <c r="J440" s="87"/>
      <c r="K440" s="91"/>
      <c r="L440" s="89"/>
      <c r="M440" s="90"/>
    </row>
    <row r="441" spans="1:13" ht="30" hidden="1" customHeight="1" x14ac:dyDescent="0.25">
      <c r="A441" s="83"/>
      <c r="B441" s="83"/>
      <c r="C441" s="83"/>
      <c r="D441" s="83"/>
      <c r="E441" s="83"/>
      <c r="F441" s="83"/>
      <c r="G441" s="83"/>
      <c r="H441" s="86">
        <f t="shared" si="14"/>
        <v>0</v>
      </c>
      <c r="I441" s="83"/>
      <c r="J441" s="87"/>
      <c r="K441" s="91"/>
      <c r="L441" s="89"/>
      <c r="M441" s="90"/>
    </row>
    <row r="442" spans="1:13" ht="30" hidden="1" customHeight="1" x14ac:dyDescent="0.25">
      <c r="A442" s="83"/>
      <c r="B442" s="83"/>
      <c r="C442" s="83"/>
      <c r="D442" s="83"/>
      <c r="E442" s="83"/>
      <c r="F442" s="83"/>
      <c r="G442" s="83"/>
      <c r="H442" s="86">
        <f t="shared" si="14"/>
        <v>0</v>
      </c>
      <c r="I442" s="83"/>
      <c r="J442" s="87"/>
      <c r="K442" s="91"/>
      <c r="L442" s="89"/>
      <c r="M442" s="90"/>
    </row>
    <row r="443" spans="1:13" ht="30" hidden="1" customHeight="1" x14ac:dyDescent="0.25">
      <c r="A443" s="83"/>
      <c r="B443" s="83"/>
      <c r="C443" s="83"/>
      <c r="D443" s="83"/>
      <c r="E443" s="83"/>
      <c r="F443" s="83"/>
      <c r="G443" s="83"/>
      <c r="H443" s="86">
        <f t="shared" si="14"/>
        <v>0</v>
      </c>
      <c r="I443" s="83"/>
      <c r="J443" s="87"/>
      <c r="K443" s="91"/>
      <c r="L443" s="89"/>
      <c r="M443" s="90"/>
    </row>
    <row r="444" spans="1:13" ht="30" hidden="1" customHeight="1" x14ac:dyDescent="0.25">
      <c r="A444" s="83"/>
      <c r="B444" s="83"/>
      <c r="C444" s="83"/>
      <c r="D444" s="83"/>
      <c r="E444" s="83"/>
      <c r="F444" s="83"/>
      <c r="G444" s="83"/>
      <c r="H444" s="86">
        <f t="shared" si="14"/>
        <v>0</v>
      </c>
      <c r="I444" s="83"/>
      <c r="J444" s="87"/>
      <c r="K444" s="91"/>
      <c r="L444" s="89"/>
      <c r="M444" s="90"/>
    </row>
    <row r="445" spans="1:13" ht="30" hidden="1" customHeight="1" x14ac:dyDescent="0.25">
      <c r="A445" s="83"/>
      <c r="B445" s="83"/>
      <c r="C445" s="83"/>
      <c r="D445" s="83"/>
      <c r="E445" s="83"/>
      <c r="F445" s="83"/>
      <c r="G445" s="83"/>
      <c r="H445" s="86">
        <f t="shared" si="14"/>
        <v>0</v>
      </c>
      <c r="I445" s="83"/>
      <c r="J445" s="87"/>
      <c r="K445" s="91"/>
      <c r="L445" s="89"/>
      <c r="M445" s="90"/>
    </row>
    <row r="446" spans="1:13" ht="30" hidden="1" customHeight="1" x14ac:dyDescent="0.25">
      <c r="A446" s="83"/>
      <c r="B446" s="83"/>
      <c r="C446" s="83"/>
      <c r="D446" s="83"/>
      <c r="E446" s="83"/>
      <c r="F446" s="83"/>
      <c r="G446" s="83"/>
      <c r="H446" s="86">
        <f t="shared" si="14"/>
        <v>0</v>
      </c>
      <c r="I446" s="83"/>
      <c r="J446" s="87"/>
      <c r="K446" s="91"/>
      <c r="L446" s="89"/>
      <c r="M446" s="90"/>
    </row>
    <row r="447" spans="1:13" ht="30" hidden="1" customHeight="1" x14ac:dyDescent="0.25">
      <c r="A447" s="83"/>
      <c r="B447" s="83"/>
      <c r="C447" s="83"/>
      <c r="D447" s="83"/>
      <c r="E447" s="83"/>
      <c r="F447" s="83"/>
      <c r="G447" s="83"/>
      <c r="H447" s="86">
        <f t="shared" si="14"/>
        <v>0</v>
      </c>
      <c r="I447" s="83"/>
      <c r="J447" s="87"/>
      <c r="K447" s="91"/>
      <c r="L447" s="89"/>
      <c r="M447" s="90"/>
    </row>
    <row r="448" spans="1:13" ht="30" hidden="1" customHeight="1" x14ac:dyDescent="0.25">
      <c r="A448" s="83"/>
      <c r="B448" s="83"/>
      <c r="C448" s="83"/>
      <c r="D448" s="83"/>
      <c r="E448" s="83"/>
      <c r="F448" s="83"/>
      <c r="G448" s="83"/>
      <c r="H448" s="86">
        <f t="shared" si="14"/>
        <v>0</v>
      </c>
      <c r="I448" s="83"/>
      <c r="J448" s="87"/>
      <c r="K448" s="91"/>
      <c r="L448" s="89"/>
      <c r="M448" s="90"/>
    </row>
    <row r="449" spans="1:13" ht="30" hidden="1" customHeight="1" x14ac:dyDescent="0.25">
      <c r="A449" s="83"/>
      <c r="B449" s="83"/>
      <c r="C449" s="83"/>
      <c r="D449" s="83"/>
      <c r="E449" s="83"/>
      <c r="F449" s="83"/>
      <c r="G449" s="83"/>
      <c r="H449" s="86">
        <f t="shared" si="14"/>
        <v>0</v>
      </c>
      <c r="I449" s="83"/>
      <c r="J449" s="87"/>
      <c r="K449" s="91"/>
      <c r="L449" s="89"/>
      <c r="M449" s="90"/>
    </row>
    <row r="450" spans="1:13" ht="30" hidden="1" customHeight="1" x14ac:dyDescent="0.25">
      <c r="A450" s="83"/>
      <c r="B450" s="83"/>
      <c r="C450" s="83"/>
      <c r="D450" s="83"/>
      <c r="E450" s="83"/>
      <c r="F450" s="83"/>
      <c r="G450" s="83"/>
      <c r="H450" s="86">
        <f t="shared" si="14"/>
        <v>0</v>
      </c>
      <c r="I450" s="83"/>
      <c r="J450" s="87"/>
      <c r="K450" s="91"/>
      <c r="L450" s="89"/>
      <c r="M450" s="90"/>
    </row>
    <row r="451" spans="1:13" ht="30" hidden="1" customHeight="1" x14ac:dyDescent="0.25">
      <c r="A451" s="83"/>
      <c r="B451" s="83"/>
      <c r="C451" s="83"/>
      <c r="D451" s="83"/>
      <c r="E451" s="83"/>
      <c r="F451" s="83"/>
      <c r="G451" s="83"/>
      <c r="H451" s="86">
        <f t="shared" si="14"/>
        <v>0</v>
      </c>
      <c r="I451" s="83"/>
      <c r="J451" s="87"/>
      <c r="K451" s="91"/>
      <c r="L451" s="89"/>
      <c r="M451" s="90"/>
    </row>
    <row r="452" spans="1:13" ht="30" hidden="1" customHeight="1" x14ac:dyDescent="0.25">
      <c r="A452" s="83"/>
      <c r="B452" s="83"/>
      <c r="C452" s="83"/>
      <c r="D452" s="83"/>
      <c r="E452" s="83"/>
      <c r="F452" s="83"/>
      <c r="G452" s="83"/>
      <c r="H452" s="86">
        <f t="shared" si="14"/>
        <v>0</v>
      </c>
      <c r="I452" s="83"/>
      <c r="J452" s="87"/>
      <c r="K452" s="91"/>
      <c r="L452" s="89"/>
      <c r="M452" s="90"/>
    </row>
    <row r="453" spans="1:13" ht="30" hidden="1" customHeight="1" x14ac:dyDescent="0.25">
      <c r="A453" s="83"/>
      <c r="B453" s="83"/>
      <c r="C453" s="83"/>
      <c r="D453" s="83"/>
      <c r="E453" s="83"/>
      <c r="F453" s="83"/>
      <c r="G453" s="83"/>
      <c r="H453" s="86">
        <f t="shared" si="14"/>
        <v>0</v>
      </c>
      <c r="I453" s="83"/>
      <c r="J453" s="87"/>
      <c r="K453" s="91"/>
      <c r="L453" s="89"/>
      <c r="M453" s="90"/>
    </row>
    <row r="454" spans="1:13" ht="30" hidden="1" customHeight="1" x14ac:dyDescent="0.25">
      <c r="A454" s="83"/>
      <c r="B454" s="83"/>
      <c r="C454" s="83"/>
      <c r="D454" s="83"/>
      <c r="E454" s="83"/>
      <c r="F454" s="83"/>
      <c r="G454" s="83"/>
      <c r="H454" s="86">
        <f t="shared" si="14"/>
        <v>0</v>
      </c>
      <c r="I454" s="83"/>
      <c r="J454" s="87"/>
      <c r="K454" s="91"/>
      <c r="L454" s="89"/>
      <c r="M454" s="90"/>
    </row>
    <row r="455" spans="1:13" ht="30" hidden="1" customHeight="1" x14ac:dyDescent="0.25">
      <c r="A455" s="83"/>
      <c r="B455" s="83"/>
      <c r="C455" s="83"/>
      <c r="D455" s="83"/>
      <c r="E455" s="83"/>
      <c r="F455" s="83"/>
      <c r="G455" s="83"/>
      <c r="H455" s="86">
        <f t="shared" si="14"/>
        <v>0</v>
      </c>
      <c r="I455" s="83"/>
      <c r="J455" s="87"/>
      <c r="K455" s="83"/>
      <c r="L455" s="92"/>
      <c r="M455" s="93"/>
    </row>
    <row r="456" spans="1:13" ht="30" customHeight="1" thickBot="1" x14ac:dyDescent="0.3">
      <c r="A456" s="94">
        <f t="shared" ref="A456:G456" si="15">SUM(A412:A455)</f>
        <v>0</v>
      </c>
      <c r="B456" s="94">
        <f t="shared" si="15"/>
        <v>112.15</v>
      </c>
      <c r="C456" s="94">
        <f t="shared" si="15"/>
        <v>0</v>
      </c>
      <c r="D456" s="94">
        <f t="shared" si="15"/>
        <v>0</v>
      </c>
      <c r="E456" s="94">
        <f t="shared" si="15"/>
        <v>0</v>
      </c>
      <c r="F456" s="94">
        <f t="shared" si="15"/>
        <v>0</v>
      </c>
      <c r="G456" s="94">
        <f t="shared" si="15"/>
        <v>0</v>
      </c>
      <c r="H456" s="94">
        <f>SUM(H412:H455)</f>
        <v>112.15</v>
      </c>
      <c r="I456" s="95"/>
      <c r="J456" s="96"/>
      <c r="K456" s="97"/>
      <c r="L456" s="98"/>
      <c r="M456" s="84"/>
    </row>
  </sheetData>
  <pageMargins left="0.39370078740157483" right="0" top="0.39370078740157483" bottom="0.78740157480314965" header="0.51181102362204722" footer="0.5118110236220472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Simons J</vt:lpstr>
      <vt:lpstr>'Simons J'!Print_Area</vt:lpstr>
      <vt:lpstr>'Simons J'!Print_Titles</vt:lpstr>
    </vt:vector>
  </TitlesOfParts>
  <Company>Transport for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Hockenhull</dc:creator>
  <cp:lastModifiedBy>Rukhsana Alam</cp:lastModifiedBy>
  <dcterms:created xsi:type="dcterms:W3CDTF">2024-07-09T11:34:46Z</dcterms:created>
  <dcterms:modified xsi:type="dcterms:W3CDTF">2024-07-10T09:45:55Z</dcterms:modified>
</cp:coreProperties>
</file>