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ukhs\Documents\JUSTINE EXPENSE EXCEL\"/>
    </mc:Choice>
  </mc:AlternateContent>
  <xr:revisionPtr revIDLastSave="0" documentId="13_ncr:1_{E8F97930-3BEC-4F3C-947A-FA82A4186ADE}" xr6:coauthVersionLast="47" xr6:coauthVersionMax="47" xr10:uidLastSave="{00000000-0000-0000-0000-000000000000}"/>
  <bookViews>
    <workbookView xWindow="-108" yWindow="-108" windowWidth="23256" windowHeight="12456" xr2:uid="{F1A0A683-31B3-4DB7-A85D-0DB33FA19D0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6" i="1" l="1"/>
  <c r="B86" i="1"/>
  <c r="A86" i="1"/>
  <c r="C85" i="1"/>
  <c r="G85" i="1" s="1"/>
  <c r="G83" i="1"/>
  <c r="G82" i="1"/>
  <c r="G81" i="1"/>
  <c r="G80" i="1"/>
  <c r="G79" i="1"/>
  <c r="G78" i="1"/>
  <c r="G77" i="1"/>
  <c r="E76" i="1"/>
  <c r="G76" i="1" s="1"/>
  <c r="E75" i="1"/>
  <c r="G75" i="1" s="1"/>
  <c r="E74" i="1"/>
  <c r="E86" i="1" s="1"/>
  <c r="G73" i="1"/>
  <c r="G72" i="1"/>
  <c r="G71" i="1"/>
  <c r="G70" i="1"/>
  <c r="G69" i="1"/>
  <c r="E69" i="1"/>
  <c r="G68" i="1"/>
  <c r="G67" i="1"/>
  <c r="G66" i="1"/>
  <c r="G65" i="1"/>
  <c r="G64" i="1"/>
  <c r="G63" i="1"/>
  <c r="G62" i="1"/>
  <c r="G61" i="1"/>
  <c r="G60" i="1"/>
  <c r="G59" i="1"/>
  <c r="G58" i="1"/>
  <c r="G57" i="1"/>
  <c r="G56" i="1"/>
  <c r="G55" i="1"/>
  <c r="G54" i="1"/>
  <c r="G53" i="1"/>
  <c r="G52" i="1"/>
  <c r="G51" i="1"/>
  <c r="G50" i="1"/>
  <c r="G49" i="1"/>
  <c r="G48" i="1"/>
  <c r="G47" i="1"/>
  <c r="G46" i="1"/>
  <c r="G45" i="1"/>
  <c r="G44" i="1"/>
  <c r="G43" i="1"/>
  <c r="C42" i="1"/>
  <c r="C86" i="1" s="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74" i="1" l="1"/>
  <c r="G42" i="1"/>
  <c r="G86" i="1" s="1"/>
</calcChain>
</file>

<file path=xl/sharedStrings.xml><?xml version="1.0" encoding="utf-8"?>
<sst xmlns="http://schemas.openxmlformats.org/spreadsheetml/2006/main" count="162" uniqueCount="95">
  <si>
    <t>Justine Simons</t>
  </si>
  <si>
    <t>Deputy Mayor for Culture &amp; Creative Industries</t>
  </si>
  <si>
    <t>Expenses for the financial year 2017-18</t>
  </si>
  <si>
    <t>Last review date:</t>
  </si>
  <si>
    <t xml:space="preserve">An individual’s expenses file is updated when a new item has been approved for payment. The ‘Last review date’ in this file indicates the date the finance system was checked for expenses incurred. Please note that there may be an interval between an expense being incurred and its addition to this file. </t>
  </si>
  <si>
    <t>Taxi Invoices</t>
  </si>
  <si>
    <t>Taxi Expense Claims</t>
  </si>
  <si>
    <t>Other Domestic Travel</t>
  </si>
  <si>
    <t>Foreign Travel</t>
  </si>
  <si>
    <t>Other Expenses</t>
  </si>
  <si>
    <t>TOTAL</t>
  </si>
  <si>
    <t>REF</t>
  </si>
  <si>
    <t>Date</t>
  </si>
  <si>
    <t>Details</t>
  </si>
  <si>
    <t>CC AA JUNE 2017</t>
  </si>
  <si>
    <t>Flight-Amsterdam-Meetings with Amsterdam Mayor's Office, Paris Mayor's Office and cultural leaders. Attendance at the Holland Festival. (14/6 - 15/6/2017)</t>
  </si>
  <si>
    <t xml:space="preserve">Flight-London-Washington-representing the Mayor at a two day workshop Hosted by the Smithsonian with partner institutions from the Cultural Education District-(19/7 - 21/7/2017) </t>
  </si>
  <si>
    <t>EXP0002163</t>
  </si>
  <si>
    <t>Business Entertaining - World Cities planning meeting with the Amsterdam Mayor's Office</t>
  </si>
  <si>
    <t>EXP0002590</t>
  </si>
  <si>
    <t>Taxi-22.59 NPG Annual Dinner and Portrait Award-WC2 to Home</t>
  </si>
  <si>
    <t>Taxi-22:11 Olivier Awards-SW7 to Home</t>
  </si>
  <si>
    <t>Taxi-23.00 Serpentine Summer Party-W2 to Home</t>
  </si>
  <si>
    <t>Taxi-23.43 LFW Men's Dinner-EC2R to Home</t>
  </si>
  <si>
    <t>Taxi-Amsterdam trip Airport home with suitcases-E16 to Home</t>
  </si>
  <si>
    <t>Taxi-01.52 Grayson Perry Dinner-Holland Park to Home</t>
  </si>
  <si>
    <t>Bus-BFC Board Meeting-Home to WC2R</t>
  </si>
  <si>
    <t>Bus-BFC Board Meeting-WC2R to Waterloo</t>
  </si>
  <si>
    <t>Bus-LFF Screening for Mayors Gala-Piccadilly to Home</t>
  </si>
  <si>
    <t>Bus-LFF Screening for Mayor's Gala-Waterloo to Home</t>
  </si>
  <si>
    <t>Bus-Mtg writer Gareth McLean-Waterloo to Home</t>
  </si>
  <si>
    <t>Bus-Speaking Kings College-Home to WC2R</t>
  </si>
  <si>
    <t>Tube-BFC Board Meeting-Waterloo to Office</t>
  </si>
  <si>
    <t>Tube-Google mtg re Centenary-Kings Cross to Home</t>
  </si>
  <si>
    <t>Tube-Google mtg re Centenary-Office to Kings Cross</t>
  </si>
  <si>
    <t>Tube-Joe Smith Screening-Office to Covent Garden</t>
  </si>
  <si>
    <t>Tube-Korean Ceramic Exhibition-Office to Westminster</t>
  </si>
  <si>
    <t>Tube-LFF Screening for Mayor's Gala-Office to Piccadilly</t>
  </si>
  <si>
    <t>Tube-LFF Screening for Mayors Gala-Office to Waterloo</t>
  </si>
  <si>
    <t>Tube-London Area Cncl Mtg-Office to Tottenham Ct Rd</t>
  </si>
  <si>
    <t>Tube-MMF Fundraising Lunch-Green Park to Office</t>
  </si>
  <si>
    <t>Tube-MMF Fundraising Lunch-Office to Green Park</t>
  </si>
  <si>
    <t>Tube-Mtg Al Horvarth re CED-Tottenham CR to Blackfriars</t>
  </si>
  <si>
    <t>Tube-Mtg Dir of Nat. Portrait Gallery-Office  to Charing Cross</t>
  </si>
  <si>
    <t>Tube-Mtg SOS re Suffrage Statue-Office to Parliament</t>
  </si>
  <si>
    <t>Tube-Mtg writer Gareth McLean Old Vic-Office to Waterloo</t>
  </si>
  <si>
    <t>Tube-National Gallery Exhibition-Office to WC2N</t>
  </si>
  <si>
    <t>Tube-Tate Britain Private View-Office to Westminster</t>
  </si>
  <si>
    <t>EXP0000069</t>
  </si>
  <si>
    <t>Flight-London - Seoul - World Cities Culture Forum</t>
  </si>
  <si>
    <t>CC AA DEC 2017</t>
  </si>
  <si>
    <t>Train-London - Hull-City of Culture 2017 (17/11/17)</t>
  </si>
  <si>
    <t>EXP0002597</t>
  </si>
  <si>
    <t>Taxi-Washington Visit re CED</t>
  </si>
  <si>
    <t>EXP0002814</t>
  </si>
  <si>
    <t>Hotel-Seoul (3/11-4/11/17)</t>
  </si>
  <si>
    <t>EXP0002815</t>
  </si>
  <si>
    <t>Tube-BBC Interview Robert Elms</t>
  </si>
  <si>
    <t>Tube-Intro Mtg Chair of City of London</t>
  </si>
  <si>
    <t>Tube-Phenomen Films Visit</t>
  </si>
  <si>
    <t>Bus-BFC Board Mtg</t>
  </si>
  <si>
    <t>Tube-BFC Board Mtg</t>
  </si>
  <si>
    <t>Bus-Autumn Season Launch</t>
  </si>
  <si>
    <t>Taxi-Autumn Season Launch-late finish</t>
  </si>
  <si>
    <t>Train-Folkstone Triennial</t>
  </si>
  <si>
    <t>Taxi-Basquiat Exhibition-late finish</t>
  </si>
  <si>
    <t>Taxi-Mayors Gala-late finish</t>
  </si>
  <si>
    <t>Taxi-MTV Event-late finish</t>
  </si>
  <si>
    <t>Taxi-Centre for London Dinner-late finish</t>
  </si>
  <si>
    <t>EXP0002959</t>
  </si>
  <si>
    <t>Taxi-Opening London Film Festival- late finish</t>
  </si>
  <si>
    <t>Taxi-QEOP Dinner- late finish</t>
  </si>
  <si>
    <t>Taxi-Hay ward Gallery Private View- late finish</t>
  </si>
  <si>
    <t>Taxi-BFC Chair's Reception- late finish</t>
  </si>
  <si>
    <t>Taxi-Fashion Awards- late finish</t>
  </si>
  <si>
    <t>Taxi-Hamilton Premiere- late finish</t>
  </si>
  <si>
    <t>CC NL MAR 2018</t>
  </si>
  <si>
    <t>Hotel - San Fancisco, USA - Research visit re World Cities Culture Forum, Mayor's Creative Land Trust (6 - 10/3/2018)</t>
  </si>
  <si>
    <t>CC NL FEB 2018</t>
  </si>
  <si>
    <t>Flight-London-San Francisco-Meetings with San Francisco Mayor and senior cultural leaders / visit  Community Arts Stabilisation Trust / deliver keynote speech at Creative Industries trade event</t>
  </si>
  <si>
    <t>EXP0003160</t>
  </si>
  <si>
    <t>Taxi-City Hall Seoul to Hotel - Seoul - World Cities Culture Forum (No public transport to venue)</t>
  </si>
  <si>
    <t>Taxi-City Hall Seoul to Hotel - Seoul - World Cities Culture Forum (No public transport  to venue)</t>
  </si>
  <si>
    <t xml:space="preserve"> Taxi-Hotel to Airport - Seoul - World Cities Culture Forum (No public transport to venue )</t>
  </si>
  <si>
    <t>Meal - Seoul - World Cities Culture Forum (pro-rated share)</t>
  </si>
  <si>
    <t>EXP0003482</t>
  </si>
  <si>
    <t>Meals - World Cities Culture Forum (WCCF),  San Francisco - Summit planning trip (6/3/2018 - 10/3/2018)</t>
  </si>
  <si>
    <t>EXP0003480</t>
  </si>
  <si>
    <t>Taxi -Berner's St W1- Home- Midnight finish LFW Dinner</t>
  </si>
  <si>
    <t>Taxi -Mansion Hse EC4N-Home- 10.30 pm finish at Government Dinner</t>
  </si>
  <si>
    <t>Taxi -Park Lane W1 - Home- Midnight finish of BAFTA's</t>
  </si>
  <si>
    <t>Taxi -Somerset Hse WC2R-Home- 10.30 pm finish at Somerset Hse Dinner celebrating Eloise Hawser</t>
  </si>
  <si>
    <t>Train -Return to Erith-SE1 2AA- Foundary visit unveil of 4th Plinth</t>
  </si>
  <si>
    <t>Taxi -The Mall SW1Y-Home- 10.30 pm finish to 4th Plinth Dinner</t>
  </si>
  <si>
    <t>All bus and tube journey costs reimbursed to the 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</si>
</sst>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2"/>
      <color theme="1"/>
      <name val="Arial"/>
      <family val="2"/>
    </font>
    <font>
      <sz val="10"/>
      <name val="Arial"/>
      <family val="2"/>
    </font>
    <font>
      <b/>
      <sz val="10"/>
      <name val="Arial"/>
      <family val="2"/>
    </font>
    <font>
      <b/>
      <sz val="10"/>
      <color theme="0"/>
      <name val="Arial"/>
      <family val="2"/>
    </font>
    <font>
      <sz val="11"/>
      <name val="Calibri"/>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2">
    <border>
      <left/>
      <right/>
      <top/>
      <bottom/>
      <diagonal/>
    </border>
    <border>
      <left/>
      <right/>
      <top style="thin">
        <color indexed="64"/>
      </top>
      <bottom style="medium">
        <color indexed="64"/>
      </bottom>
      <diagonal/>
    </border>
  </borders>
  <cellStyleXfs count="2">
    <xf numFmtId="0" fontId="0" fillId="0" borderId="0"/>
    <xf numFmtId="0" fontId="1" fillId="0" borderId="0"/>
  </cellStyleXfs>
  <cellXfs count="44">
    <xf numFmtId="0" fontId="0" fillId="0" borderId="0" xfId="0"/>
    <xf numFmtId="4" fontId="1" fillId="0" borderId="0" xfId="0" applyNumberFormat="1" applyFont="1" applyAlignment="1">
      <alignment vertical="top"/>
    </xf>
    <xf numFmtId="4" fontId="1" fillId="0" borderId="0" xfId="0" applyNumberFormat="1" applyFont="1" applyAlignment="1">
      <alignment horizontal="right" vertical="top"/>
    </xf>
    <xf numFmtId="4" fontId="2" fillId="0" borderId="0" xfId="0" applyNumberFormat="1" applyFont="1" applyAlignment="1">
      <alignment vertical="top"/>
    </xf>
    <xf numFmtId="4" fontId="1" fillId="0" borderId="0" xfId="0" applyNumberFormat="1" applyFont="1" applyAlignment="1">
      <alignment horizontal="left" vertical="top"/>
    </xf>
    <xf numFmtId="164" fontId="1" fillId="0" borderId="0" xfId="0" applyNumberFormat="1" applyFont="1" applyAlignment="1">
      <alignment vertical="top"/>
    </xf>
    <xf numFmtId="4" fontId="1" fillId="0" borderId="0" xfId="0" applyNumberFormat="1" applyFont="1" applyAlignment="1">
      <alignment vertical="top" wrapText="1"/>
    </xf>
    <xf numFmtId="4" fontId="3" fillId="2" borderId="0" xfId="0" applyNumberFormat="1" applyFont="1" applyFill="1"/>
    <xf numFmtId="4" fontId="3" fillId="2" borderId="0" xfId="0" applyNumberFormat="1" applyFont="1" applyFill="1" applyAlignment="1">
      <alignment horizontal="right"/>
    </xf>
    <xf numFmtId="4" fontId="2" fillId="3" borderId="0" xfId="0" applyNumberFormat="1" applyFont="1" applyFill="1"/>
    <xf numFmtId="4" fontId="2" fillId="3" borderId="0" xfId="0" applyNumberFormat="1" applyFont="1" applyFill="1" applyAlignment="1">
      <alignment horizontal="left"/>
    </xf>
    <xf numFmtId="164" fontId="2" fillId="3" borderId="0" xfId="0" applyNumberFormat="1" applyFont="1" applyFill="1"/>
    <xf numFmtId="4" fontId="2" fillId="3" borderId="0" xfId="0" applyNumberFormat="1" applyFont="1" applyFill="1" applyAlignment="1">
      <alignment wrapText="1"/>
    </xf>
    <xf numFmtId="4" fontId="2" fillId="3" borderId="0" xfId="0" applyNumberFormat="1" applyFont="1" applyFill="1" applyAlignment="1">
      <alignment horizontal="right"/>
    </xf>
    <xf numFmtId="4" fontId="1" fillId="3" borderId="0" xfId="0" applyNumberFormat="1" applyFont="1" applyFill="1"/>
    <xf numFmtId="4" fontId="1" fillId="3" borderId="0" xfId="0" applyNumberFormat="1" applyFont="1" applyFill="1" applyAlignment="1">
      <alignment horizontal="right"/>
    </xf>
    <xf numFmtId="15" fontId="1" fillId="3" borderId="0" xfId="0" applyNumberFormat="1" applyFont="1" applyFill="1"/>
    <xf numFmtId="4" fontId="2" fillId="3" borderId="0" xfId="1" applyNumberFormat="1" applyFont="1" applyFill="1" applyAlignment="1">
      <alignment horizontal="center" wrapText="1"/>
    </xf>
    <xf numFmtId="4" fontId="2" fillId="3" borderId="0" xfId="1" applyNumberFormat="1" applyFont="1" applyFill="1" applyAlignment="1">
      <alignment horizontal="right" wrapText="1"/>
    </xf>
    <xf numFmtId="4" fontId="2" fillId="3" borderId="0" xfId="1" applyNumberFormat="1" applyFont="1" applyFill="1" applyAlignment="1">
      <alignment horizontal="left" wrapText="1"/>
    </xf>
    <xf numFmtId="164" fontId="2" fillId="3" borderId="0" xfId="1" applyNumberFormat="1" applyFont="1" applyFill="1" applyAlignment="1">
      <alignment horizontal="center" wrapText="1"/>
    </xf>
    <xf numFmtId="4" fontId="1" fillId="3" borderId="0" xfId="1" applyNumberFormat="1" applyFill="1" applyAlignment="1">
      <alignment horizontal="right" wrapText="1"/>
    </xf>
    <xf numFmtId="4" fontId="2" fillId="3" borderId="0" xfId="1" applyNumberFormat="1" applyFont="1" applyFill="1" applyAlignment="1">
      <alignment wrapText="1"/>
    </xf>
    <xf numFmtId="4" fontId="1" fillId="3" borderId="0" xfId="1" applyNumberFormat="1" applyFill="1" applyAlignment="1">
      <alignment horizontal="left" wrapText="1"/>
    </xf>
    <xf numFmtId="164" fontId="1" fillId="3" borderId="0" xfId="1" applyNumberFormat="1" applyFill="1" applyAlignment="1">
      <alignment horizontal="right" wrapText="1"/>
    </xf>
    <xf numFmtId="0" fontId="1" fillId="3" borderId="0" xfId="0" applyFont="1" applyFill="1" applyAlignment="1">
      <alignment wrapText="1"/>
    </xf>
    <xf numFmtId="1" fontId="1" fillId="3" borderId="0" xfId="1" applyNumberFormat="1" applyFill="1" applyAlignment="1">
      <alignment horizontal="left" wrapText="1"/>
    </xf>
    <xf numFmtId="4" fontId="1" fillId="3" borderId="0" xfId="0" applyNumberFormat="1" applyFont="1" applyFill="1" applyAlignment="1">
      <alignment vertical="top"/>
    </xf>
    <xf numFmtId="4" fontId="0" fillId="3" borderId="0" xfId="0" applyNumberFormat="1" applyFill="1" applyAlignment="1">
      <alignment horizontal="right" vertical="center" wrapText="1"/>
    </xf>
    <xf numFmtId="4" fontId="1" fillId="3" borderId="0" xfId="0" applyNumberFormat="1" applyFont="1" applyFill="1" applyAlignment="1">
      <alignment horizontal="right" vertical="top"/>
    </xf>
    <xf numFmtId="0" fontId="0" fillId="3" borderId="0" xfId="0" applyFill="1"/>
    <xf numFmtId="0" fontId="1" fillId="3" borderId="0" xfId="0" applyFont="1" applyFill="1"/>
    <xf numFmtId="4" fontId="0" fillId="3" borderId="0" xfId="0" applyNumberFormat="1" applyFill="1" applyAlignment="1">
      <alignment vertical="center" wrapText="1"/>
    </xf>
    <xf numFmtId="0" fontId="0" fillId="3" borderId="0" xfId="0" applyFill="1" applyAlignment="1">
      <alignment vertical="center" wrapText="1"/>
    </xf>
    <xf numFmtId="4" fontId="0" fillId="3" borderId="0" xfId="0" applyNumberFormat="1" applyFill="1"/>
    <xf numFmtId="4" fontId="0" fillId="3" borderId="0" xfId="0" applyNumberFormat="1" applyFill="1" applyAlignment="1">
      <alignment horizontal="right"/>
    </xf>
    <xf numFmtId="0" fontId="1" fillId="3" borderId="0" xfId="0" applyFont="1" applyFill="1" applyAlignment="1">
      <alignment horizontal="left"/>
    </xf>
    <xf numFmtId="4" fontId="1" fillId="3" borderId="0" xfId="1" applyNumberFormat="1" applyFill="1" applyAlignment="1">
      <alignment horizontal="center" wrapText="1"/>
    </xf>
    <xf numFmtId="164" fontId="1" fillId="3" borderId="0" xfId="0" applyNumberFormat="1" applyFont="1" applyFill="1"/>
    <xf numFmtId="4" fontId="1" fillId="3" borderId="0" xfId="0" applyNumberFormat="1" applyFont="1" applyFill="1" applyAlignment="1">
      <alignment wrapText="1"/>
    </xf>
    <xf numFmtId="0" fontId="4" fillId="0" borderId="0" xfId="0" applyFont="1"/>
    <xf numFmtId="4" fontId="2" fillId="3" borderId="1" xfId="1" applyNumberFormat="1" applyFont="1" applyFill="1" applyBorder="1" applyAlignment="1">
      <alignment horizontal="right" wrapText="1"/>
    </xf>
    <xf numFmtId="4" fontId="1" fillId="3" borderId="0" xfId="0" applyNumberFormat="1" applyFont="1" applyFill="1" applyAlignment="1">
      <alignment horizontal="left"/>
    </xf>
    <xf numFmtId="4" fontId="1" fillId="3" borderId="0" xfId="0" applyNumberFormat="1" applyFont="1" applyFill="1" applyAlignment="1">
      <alignment horizontal="left" wrapText="1"/>
    </xf>
  </cellXfs>
  <cellStyles count="2">
    <cellStyle name="Normal" xfId="0" builtinId="0"/>
    <cellStyle name="Normal 6" xfId="1" xr:uid="{02A5CC37-2F29-40ED-B9CF-23469F1C60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FF8E-EEF7-4CD9-8482-F784C0DD68A1}">
  <dimension ref="A1:K86"/>
  <sheetViews>
    <sheetView tabSelected="1" workbookViewId="0"/>
  </sheetViews>
  <sheetFormatPr defaultRowHeight="15" x14ac:dyDescent="0.25"/>
  <cols>
    <col min="9" max="9" width="12.7265625" hidden="1" customWidth="1"/>
    <col min="10" max="10" width="9.6328125" bestFit="1" customWidth="1"/>
    <col min="11" max="11" width="60.26953125" bestFit="1" customWidth="1"/>
  </cols>
  <sheetData>
    <row r="1" spans="1:11" x14ac:dyDescent="0.25">
      <c r="A1" s="1"/>
      <c r="B1" s="2"/>
      <c r="C1" s="1"/>
      <c r="D1" s="1"/>
      <c r="E1" s="1"/>
      <c r="F1" s="1"/>
      <c r="G1" s="3"/>
      <c r="H1" s="1"/>
      <c r="I1" s="4"/>
      <c r="J1" s="5"/>
      <c r="K1" s="6"/>
    </row>
    <row r="2" spans="1:11" x14ac:dyDescent="0.25">
      <c r="A2" s="7" t="s">
        <v>0</v>
      </c>
      <c r="B2" s="8"/>
      <c r="C2" s="7"/>
      <c r="D2" s="7"/>
      <c r="E2" s="7"/>
      <c r="F2" s="9"/>
      <c r="G2" s="9"/>
      <c r="H2" s="9"/>
      <c r="I2" s="10"/>
      <c r="J2" s="11"/>
      <c r="K2" s="12"/>
    </row>
    <row r="3" spans="1:11" x14ac:dyDescent="0.25">
      <c r="A3" s="7" t="s">
        <v>1</v>
      </c>
      <c r="B3" s="8"/>
      <c r="C3" s="7"/>
      <c r="D3" s="7"/>
      <c r="E3" s="7"/>
      <c r="F3" s="9"/>
      <c r="G3" s="9"/>
      <c r="H3" s="9"/>
      <c r="I3" s="10"/>
      <c r="J3" s="11"/>
      <c r="K3" s="12"/>
    </row>
    <row r="4" spans="1:11" x14ac:dyDescent="0.25">
      <c r="A4" s="7" t="s">
        <v>2</v>
      </c>
      <c r="B4" s="8"/>
      <c r="C4" s="7"/>
      <c r="D4" s="7"/>
      <c r="E4" s="7"/>
      <c r="F4" s="9"/>
      <c r="G4" s="9"/>
      <c r="H4" s="9"/>
      <c r="I4" s="10"/>
      <c r="J4" s="11"/>
      <c r="K4" s="12"/>
    </row>
    <row r="5" spans="1:11" x14ac:dyDescent="0.25">
      <c r="A5" s="9"/>
      <c r="B5" s="13"/>
      <c r="C5" s="9"/>
      <c r="D5" s="9"/>
      <c r="E5" s="9"/>
      <c r="F5" s="9"/>
      <c r="G5" s="9"/>
      <c r="H5" s="9"/>
      <c r="I5" s="10"/>
      <c r="J5" s="11"/>
      <c r="K5" s="12"/>
    </row>
    <row r="6" spans="1:11" x14ac:dyDescent="0.25">
      <c r="A6" s="14" t="s">
        <v>3</v>
      </c>
      <c r="B6" s="15"/>
      <c r="C6" s="16">
        <v>43190</v>
      </c>
      <c r="D6" s="9"/>
      <c r="E6" s="9"/>
      <c r="F6" s="9"/>
      <c r="G6" s="9"/>
      <c r="H6" s="9"/>
      <c r="I6" s="10"/>
      <c r="J6" s="11"/>
      <c r="K6" s="12"/>
    </row>
    <row r="7" spans="1:11" x14ac:dyDescent="0.25">
      <c r="A7" s="43" t="s">
        <v>4</v>
      </c>
      <c r="B7" s="43"/>
      <c r="C7" s="43"/>
      <c r="D7" s="43"/>
      <c r="E7" s="43"/>
      <c r="F7" s="43"/>
      <c r="G7" s="43"/>
      <c r="H7" s="43"/>
      <c r="I7" s="43"/>
      <c r="J7" s="43"/>
      <c r="K7" s="43"/>
    </row>
    <row r="8" spans="1:11" x14ac:dyDescent="0.25">
      <c r="A8" s="9"/>
      <c r="B8" s="13"/>
      <c r="C8" s="9"/>
      <c r="D8" s="9"/>
      <c r="E8" s="9"/>
      <c r="F8" s="9"/>
      <c r="G8" s="9"/>
      <c r="H8" s="9"/>
      <c r="I8" s="10"/>
      <c r="J8" s="11"/>
      <c r="K8" s="12"/>
    </row>
    <row r="9" spans="1:11" ht="39.6" x14ac:dyDescent="0.25">
      <c r="A9" s="17" t="s">
        <v>5</v>
      </c>
      <c r="B9" s="18" t="s">
        <v>6</v>
      </c>
      <c r="C9" s="17" t="s">
        <v>7</v>
      </c>
      <c r="D9" s="17" t="s">
        <v>8</v>
      </c>
      <c r="E9" s="17" t="s">
        <v>9</v>
      </c>
      <c r="F9" s="17"/>
      <c r="G9" s="17" t="s">
        <v>10</v>
      </c>
      <c r="H9" s="17"/>
      <c r="I9" s="19" t="s">
        <v>11</v>
      </c>
      <c r="J9" s="20" t="s">
        <v>12</v>
      </c>
      <c r="K9" s="17" t="s">
        <v>13</v>
      </c>
    </row>
    <row r="10" spans="1:11" ht="26.4" x14ac:dyDescent="0.25">
      <c r="A10" s="18"/>
      <c r="B10" s="18"/>
      <c r="C10" s="18"/>
      <c r="D10" s="21">
        <v>237.46</v>
      </c>
      <c r="E10" s="18"/>
      <c r="F10" s="18"/>
      <c r="G10" s="18">
        <f>SUM(A10:E10)</f>
        <v>237.46</v>
      </c>
      <c r="H10" s="22"/>
      <c r="I10" s="23" t="s">
        <v>14</v>
      </c>
      <c r="J10" s="24">
        <v>42900</v>
      </c>
      <c r="K10" s="25" t="s">
        <v>15</v>
      </c>
    </row>
    <row r="11" spans="1:11" ht="39.6" x14ac:dyDescent="0.25">
      <c r="A11" s="18"/>
      <c r="B11" s="18"/>
      <c r="C11" s="18"/>
      <c r="D11" s="21">
        <v>2549.17</v>
      </c>
      <c r="E11" s="18"/>
      <c r="F11" s="18"/>
      <c r="G11" s="18">
        <f>SUM(A11:E11)</f>
        <v>2549.17</v>
      </c>
      <c r="H11" s="22"/>
      <c r="I11" s="26">
        <v>3100948046</v>
      </c>
      <c r="J11" s="24">
        <v>42935</v>
      </c>
      <c r="K11" s="25" t="s">
        <v>16</v>
      </c>
    </row>
    <row r="12" spans="1:11" x14ac:dyDescent="0.25">
      <c r="A12" s="27"/>
      <c r="B12" s="28"/>
      <c r="C12" s="29"/>
      <c r="D12" s="30"/>
      <c r="E12" s="30">
        <v>30.8</v>
      </c>
      <c r="F12" s="30"/>
      <c r="G12" s="18">
        <f t="shared" ref="G12:G69" si="0">SUM(A12:F12)</f>
        <v>30.8</v>
      </c>
      <c r="H12" s="30"/>
      <c r="I12" s="23" t="s">
        <v>17</v>
      </c>
      <c r="J12" s="24">
        <v>43000</v>
      </c>
      <c r="K12" s="31" t="s">
        <v>18</v>
      </c>
    </row>
    <row r="13" spans="1:11" x14ac:dyDescent="0.25">
      <c r="A13" s="32">
        <v>18.54</v>
      </c>
      <c r="B13" s="28"/>
      <c r="C13" s="28"/>
      <c r="D13" s="33"/>
      <c r="E13" s="27"/>
      <c r="F13" s="30"/>
      <c r="G13" s="18">
        <f t="shared" si="0"/>
        <v>18.54</v>
      </c>
      <c r="H13" s="30"/>
      <c r="I13" s="23" t="s">
        <v>19</v>
      </c>
      <c r="J13" s="24">
        <v>42906</v>
      </c>
      <c r="K13" s="31" t="s">
        <v>20</v>
      </c>
    </row>
    <row r="14" spans="1:11" x14ac:dyDescent="0.25">
      <c r="A14" s="32">
        <v>14.36</v>
      </c>
      <c r="B14" s="28"/>
      <c r="C14" s="28"/>
      <c r="D14" s="33"/>
      <c r="E14" s="27"/>
      <c r="F14" s="30"/>
      <c r="G14" s="18">
        <f t="shared" si="0"/>
        <v>14.36</v>
      </c>
      <c r="H14" s="30"/>
      <c r="I14" s="23" t="s">
        <v>19</v>
      </c>
      <c r="J14" s="24">
        <v>42834</v>
      </c>
      <c r="K14" s="31" t="s">
        <v>21</v>
      </c>
    </row>
    <row r="15" spans="1:11" x14ac:dyDescent="0.25">
      <c r="A15" s="32">
        <v>21.18</v>
      </c>
      <c r="B15" s="28"/>
      <c r="C15" s="28"/>
      <c r="D15" s="33"/>
      <c r="E15" s="27"/>
      <c r="F15" s="30"/>
      <c r="G15" s="18">
        <f t="shared" si="0"/>
        <v>21.18</v>
      </c>
      <c r="H15" s="30"/>
      <c r="I15" s="23" t="s">
        <v>19</v>
      </c>
      <c r="J15" s="24">
        <v>42914</v>
      </c>
      <c r="K15" s="31" t="s">
        <v>22</v>
      </c>
    </row>
    <row r="16" spans="1:11" x14ac:dyDescent="0.25">
      <c r="A16" s="32">
        <v>8.35</v>
      </c>
      <c r="B16" s="28"/>
      <c r="C16" s="28"/>
      <c r="D16" s="33"/>
      <c r="E16" s="27"/>
      <c r="F16" s="30"/>
      <c r="G16" s="18">
        <f t="shared" si="0"/>
        <v>8.35</v>
      </c>
      <c r="H16" s="30"/>
      <c r="I16" s="23" t="s">
        <v>19</v>
      </c>
      <c r="J16" s="24">
        <v>42898</v>
      </c>
      <c r="K16" s="31" t="s">
        <v>23</v>
      </c>
    </row>
    <row r="17" spans="1:11" x14ac:dyDescent="0.25">
      <c r="A17" s="32">
        <v>21.54</v>
      </c>
      <c r="B17" s="28"/>
      <c r="C17" s="28"/>
      <c r="D17" s="33"/>
      <c r="E17" s="27"/>
      <c r="F17" s="30"/>
      <c r="G17" s="18">
        <f t="shared" si="0"/>
        <v>21.54</v>
      </c>
      <c r="H17" s="30"/>
      <c r="I17" s="23" t="s">
        <v>19</v>
      </c>
      <c r="J17" s="24">
        <v>42901</v>
      </c>
      <c r="K17" s="31" t="s">
        <v>24</v>
      </c>
    </row>
    <row r="18" spans="1:11" x14ac:dyDescent="0.25">
      <c r="A18" s="32">
        <v>14.5</v>
      </c>
      <c r="B18" s="28"/>
      <c r="C18" s="28"/>
      <c r="D18" s="33"/>
      <c r="E18" s="27"/>
      <c r="F18" s="30"/>
      <c r="G18" s="18">
        <f t="shared" si="0"/>
        <v>14.5</v>
      </c>
      <c r="H18" s="30"/>
      <c r="I18" s="23" t="s">
        <v>19</v>
      </c>
      <c r="J18" s="24">
        <v>42894</v>
      </c>
      <c r="K18" s="31" t="s">
        <v>25</v>
      </c>
    </row>
    <row r="19" spans="1:11" x14ac:dyDescent="0.25">
      <c r="A19" s="32"/>
      <c r="B19" s="28"/>
      <c r="C19" s="28">
        <v>1.5</v>
      </c>
      <c r="D19" s="33"/>
      <c r="E19" s="27"/>
      <c r="F19" s="30"/>
      <c r="G19" s="18">
        <f t="shared" si="0"/>
        <v>1.5</v>
      </c>
      <c r="H19" s="30"/>
      <c r="I19" s="23" t="s">
        <v>19</v>
      </c>
      <c r="J19" s="24">
        <v>42850</v>
      </c>
      <c r="K19" s="31" t="s">
        <v>26</v>
      </c>
    </row>
    <row r="20" spans="1:11" x14ac:dyDescent="0.25">
      <c r="A20" s="32"/>
      <c r="B20" s="28"/>
      <c r="C20" s="28">
        <v>1.5</v>
      </c>
      <c r="D20" s="33"/>
      <c r="E20" s="27"/>
      <c r="F20" s="30"/>
      <c r="G20" s="18">
        <f t="shared" si="0"/>
        <v>1.5</v>
      </c>
      <c r="H20" s="30"/>
      <c r="I20" s="23" t="s">
        <v>19</v>
      </c>
      <c r="J20" s="24">
        <v>42850</v>
      </c>
      <c r="K20" s="31" t="s">
        <v>27</v>
      </c>
    </row>
    <row r="21" spans="1:11" x14ac:dyDescent="0.25">
      <c r="A21" s="32"/>
      <c r="B21" s="28"/>
      <c r="C21" s="28">
        <v>1.5</v>
      </c>
      <c r="D21" s="33"/>
      <c r="E21" s="27"/>
      <c r="F21" s="30"/>
      <c r="G21" s="18">
        <f t="shared" si="0"/>
        <v>1.5</v>
      </c>
      <c r="H21" s="30"/>
      <c r="I21" s="23" t="s">
        <v>19</v>
      </c>
      <c r="J21" s="24">
        <v>42941</v>
      </c>
      <c r="K21" s="31" t="s">
        <v>28</v>
      </c>
    </row>
    <row r="22" spans="1:11" x14ac:dyDescent="0.25">
      <c r="A22" s="32"/>
      <c r="B22" s="28"/>
      <c r="C22" s="28">
        <v>1.5</v>
      </c>
      <c r="D22" s="33"/>
      <c r="E22" s="27"/>
      <c r="F22" s="30"/>
      <c r="G22" s="18">
        <f t="shared" si="0"/>
        <v>1.5</v>
      </c>
      <c r="H22" s="30"/>
      <c r="I22" s="23" t="s">
        <v>19</v>
      </c>
      <c r="J22" s="24">
        <v>42930</v>
      </c>
      <c r="K22" s="31" t="s">
        <v>29</v>
      </c>
    </row>
    <row r="23" spans="1:11" x14ac:dyDescent="0.25">
      <c r="A23" s="32"/>
      <c r="B23" s="28"/>
      <c r="C23" s="28">
        <v>1.5</v>
      </c>
      <c r="D23" s="33"/>
      <c r="E23" s="27"/>
      <c r="F23" s="30"/>
      <c r="G23" s="18">
        <f t="shared" si="0"/>
        <v>1.5</v>
      </c>
      <c r="H23" s="30"/>
      <c r="I23" s="23" t="s">
        <v>19</v>
      </c>
      <c r="J23" s="24">
        <v>42944</v>
      </c>
      <c r="K23" s="31" t="s">
        <v>30</v>
      </c>
    </row>
    <row r="24" spans="1:11" x14ac:dyDescent="0.25">
      <c r="A24" s="32"/>
      <c r="B24" s="28"/>
      <c r="C24" s="28">
        <v>1.5</v>
      </c>
      <c r="D24" s="33"/>
      <c r="E24" s="27"/>
      <c r="F24" s="30"/>
      <c r="G24" s="18">
        <f t="shared" si="0"/>
        <v>1.5</v>
      </c>
      <c r="H24" s="30"/>
      <c r="I24" s="23" t="s">
        <v>19</v>
      </c>
      <c r="J24" s="24">
        <v>42832</v>
      </c>
      <c r="K24" s="31" t="s">
        <v>31</v>
      </c>
    </row>
    <row r="25" spans="1:11" x14ac:dyDescent="0.25">
      <c r="A25" s="32"/>
      <c r="B25" s="28"/>
      <c r="C25" s="28">
        <v>2.4</v>
      </c>
      <c r="D25" s="33"/>
      <c r="E25" s="27"/>
      <c r="F25" s="30"/>
      <c r="G25" s="18">
        <f t="shared" si="0"/>
        <v>2.4</v>
      </c>
      <c r="H25" s="30"/>
      <c r="I25" s="23" t="s">
        <v>19</v>
      </c>
      <c r="J25" s="24">
        <v>42850</v>
      </c>
      <c r="K25" s="31" t="s">
        <v>32</v>
      </c>
    </row>
    <row r="26" spans="1:11" x14ac:dyDescent="0.25">
      <c r="A26" s="32"/>
      <c r="B26" s="28"/>
      <c r="C26" s="28">
        <v>2.4</v>
      </c>
      <c r="D26" s="33"/>
      <c r="E26" s="27"/>
      <c r="F26" s="30"/>
      <c r="G26" s="18">
        <f t="shared" si="0"/>
        <v>2.4</v>
      </c>
      <c r="H26" s="30"/>
      <c r="I26" s="23" t="s">
        <v>19</v>
      </c>
      <c r="J26" s="24">
        <v>42846</v>
      </c>
      <c r="K26" s="31" t="s">
        <v>33</v>
      </c>
    </row>
    <row r="27" spans="1:11" x14ac:dyDescent="0.25">
      <c r="A27" s="32"/>
      <c r="B27" s="28"/>
      <c r="C27" s="28">
        <v>2.4</v>
      </c>
      <c r="D27" s="33"/>
      <c r="E27" s="27"/>
      <c r="F27" s="30"/>
      <c r="G27" s="18">
        <f t="shared" si="0"/>
        <v>2.4</v>
      </c>
      <c r="H27" s="30"/>
      <c r="I27" s="23" t="s">
        <v>19</v>
      </c>
      <c r="J27" s="24">
        <v>42846</v>
      </c>
      <c r="K27" s="31" t="s">
        <v>34</v>
      </c>
    </row>
    <row r="28" spans="1:11" x14ac:dyDescent="0.25">
      <c r="A28" s="32"/>
      <c r="B28" s="28"/>
      <c r="C28" s="28">
        <v>2.4</v>
      </c>
      <c r="D28" s="33"/>
      <c r="E28" s="27"/>
      <c r="F28" s="30"/>
      <c r="G28" s="18">
        <f t="shared" si="0"/>
        <v>2.4</v>
      </c>
      <c r="H28" s="30"/>
      <c r="I28" s="23" t="s">
        <v>19</v>
      </c>
      <c r="J28" s="24">
        <v>42835</v>
      </c>
      <c r="K28" s="31" t="s">
        <v>35</v>
      </c>
    </row>
    <row r="29" spans="1:11" x14ac:dyDescent="0.25">
      <c r="A29" s="32"/>
      <c r="B29" s="28"/>
      <c r="C29" s="28">
        <v>2.4</v>
      </c>
      <c r="D29" s="33"/>
      <c r="E29" s="27"/>
      <c r="F29" s="30"/>
      <c r="G29" s="18">
        <f t="shared" si="0"/>
        <v>2.4</v>
      </c>
      <c r="H29" s="30"/>
      <c r="I29" s="23" t="s">
        <v>19</v>
      </c>
      <c r="J29" s="24">
        <v>42857</v>
      </c>
      <c r="K29" s="31" t="s">
        <v>36</v>
      </c>
    </row>
    <row r="30" spans="1:11" x14ac:dyDescent="0.25">
      <c r="A30" s="32"/>
      <c r="B30" s="28"/>
      <c r="C30" s="28">
        <v>2.4</v>
      </c>
      <c r="D30" s="33"/>
      <c r="E30" s="27"/>
      <c r="F30" s="30"/>
      <c r="G30" s="18">
        <f t="shared" si="0"/>
        <v>2.4</v>
      </c>
      <c r="H30" s="30"/>
      <c r="I30" s="23" t="s">
        <v>19</v>
      </c>
      <c r="J30" s="24">
        <v>42941</v>
      </c>
      <c r="K30" s="31" t="s">
        <v>37</v>
      </c>
    </row>
    <row r="31" spans="1:11" x14ac:dyDescent="0.25">
      <c r="A31" s="32"/>
      <c r="B31" s="28"/>
      <c r="C31" s="28">
        <v>2.4</v>
      </c>
      <c r="D31" s="33"/>
      <c r="E31" s="27"/>
      <c r="F31" s="30"/>
      <c r="G31" s="18">
        <f t="shared" si="0"/>
        <v>2.4</v>
      </c>
      <c r="H31" s="30"/>
      <c r="I31" s="23" t="s">
        <v>19</v>
      </c>
      <c r="J31" s="24">
        <v>42930</v>
      </c>
      <c r="K31" s="31" t="s">
        <v>38</v>
      </c>
    </row>
    <row r="32" spans="1:11" x14ac:dyDescent="0.25">
      <c r="A32" s="32"/>
      <c r="B32" s="28"/>
      <c r="C32" s="28">
        <v>2.4</v>
      </c>
      <c r="D32" s="33"/>
      <c r="E32" s="27"/>
      <c r="F32" s="30"/>
      <c r="G32" s="18">
        <f t="shared" si="0"/>
        <v>2.4</v>
      </c>
      <c r="H32" s="30"/>
      <c r="I32" s="23" t="s">
        <v>19</v>
      </c>
      <c r="J32" s="24">
        <v>42863</v>
      </c>
      <c r="K32" s="31" t="s">
        <v>39</v>
      </c>
    </row>
    <row r="33" spans="1:11" x14ac:dyDescent="0.25">
      <c r="A33" s="32"/>
      <c r="B33" s="28"/>
      <c r="C33" s="28">
        <v>2.4</v>
      </c>
      <c r="D33" s="33"/>
      <c r="E33" s="27"/>
      <c r="F33" s="30"/>
      <c r="G33" s="18">
        <f t="shared" si="0"/>
        <v>2.4</v>
      </c>
      <c r="H33" s="30"/>
      <c r="I33" s="23" t="s">
        <v>19</v>
      </c>
      <c r="J33" s="24">
        <v>42870</v>
      </c>
      <c r="K33" s="31" t="s">
        <v>40</v>
      </c>
    </row>
    <row r="34" spans="1:11" x14ac:dyDescent="0.25">
      <c r="A34" s="32"/>
      <c r="B34" s="28"/>
      <c r="C34" s="28">
        <v>2.4</v>
      </c>
      <c r="D34" s="33"/>
      <c r="E34" s="27"/>
      <c r="F34" s="30"/>
      <c r="G34" s="18">
        <f t="shared" si="0"/>
        <v>2.4</v>
      </c>
      <c r="H34" s="30"/>
      <c r="I34" s="23" t="s">
        <v>19</v>
      </c>
      <c r="J34" s="24">
        <v>42870</v>
      </c>
      <c r="K34" s="31" t="s">
        <v>41</v>
      </c>
    </row>
    <row r="35" spans="1:11" x14ac:dyDescent="0.25">
      <c r="A35" s="32"/>
      <c r="B35" s="28"/>
      <c r="C35" s="28">
        <v>2.4</v>
      </c>
      <c r="D35" s="33"/>
      <c r="E35" s="27"/>
      <c r="F35" s="30"/>
      <c r="G35" s="18">
        <f t="shared" si="0"/>
        <v>2.4</v>
      </c>
      <c r="H35" s="30"/>
      <c r="I35" s="23" t="s">
        <v>19</v>
      </c>
      <c r="J35" s="24">
        <v>42863</v>
      </c>
      <c r="K35" s="31" t="s">
        <v>42</v>
      </c>
    </row>
    <row r="36" spans="1:11" x14ac:dyDescent="0.25">
      <c r="A36" s="32"/>
      <c r="B36" s="28"/>
      <c r="C36" s="28">
        <v>2.1</v>
      </c>
      <c r="D36" s="33"/>
      <c r="E36" s="27"/>
      <c r="F36" s="30"/>
      <c r="G36" s="18">
        <f t="shared" si="0"/>
        <v>2.1</v>
      </c>
      <c r="H36" s="30"/>
      <c r="I36" s="23" t="s">
        <v>19</v>
      </c>
      <c r="J36" s="24">
        <v>42871</v>
      </c>
      <c r="K36" s="31" t="s">
        <v>43</v>
      </c>
    </row>
    <row r="37" spans="1:11" x14ac:dyDescent="0.25">
      <c r="A37" s="32"/>
      <c r="B37" s="28"/>
      <c r="C37" s="28">
        <v>2.4</v>
      </c>
      <c r="D37" s="33"/>
      <c r="E37" s="27"/>
      <c r="F37" s="30"/>
      <c r="G37" s="18">
        <f t="shared" si="0"/>
        <v>2.4</v>
      </c>
      <c r="H37" s="30"/>
      <c r="I37" s="23" t="s">
        <v>19</v>
      </c>
      <c r="J37" s="24">
        <v>42845</v>
      </c>
      <c r="K37" s="31" t="s">
        <v>44</v>
      </c>
    </row>
    <row r="38" spans="1:11" x14ac:dyDescent="0.25">
      <c r="A38" s="32"/>
      <c r="B38" s="28"/>
      <c r="C38" s="28">
        <v>2.4</v>
      </c>
      <c r="D38" s="33"/>
      <c r="E38" s="27"/>
      <c r="F38" s="30"/>
      <c r="G38" s="18">
        <f t="shared" si="0"/>
        <v>2.4</v>
      </c>
      <c r="H38" s="30"/>
      <c r="I38" s="23" t="s">
        <v>19</v>
      </c>
      <c r="J38" s="24">
        <v>42944</v>
      </c>
      <c r="K38" s="31" t="s">
        <v>45</v>
      </c>
    </row>
    <row r="39" spans="1:11" x14ac:dyDescent="0.25">
      <c r="A39" s="32"/>
      <c r="B39" s="28"/>
      <c r="C39" s="28">
        <v>1.2</v>
      </c>
      <c r="D39" s="33"/>
      <c r="E39" s="27"/>
      <c r="F39" s="30"/>
      <c r="G39" s="18">
        <f t="shared" si="0"/>
        <v>1.2</v>
      </c>
      <c r="H39" s="30"/>
      <c r="I39" s="23" t="s">
        <v>19</v>
      </c>
      <c r="J39" s="24">
        <v>42850</v>
      </c>
      <c r="K39" s="31" t="s">
        <v>46</v>
      </c>
    </row>
    <row r="40" spans="1:11" x14ac:dyDescent="0.25">
      <c r="A40" s="32"/>
      <c r="B40" s="28"/>
      <c r="C40" s="28">
        <v>2.4</v>
      </c>
      <c r="D40" s="33"/>
      <c r="E40" s="27"/>
      <c r="F40" s="30"/>
      <c r="G40" s="18">
        <f t="shared" si="0"/>
        <v>2.4</v>
      </c>
      <c r="H40" s="30"/>
      <c r="I40" s="23" t="s">
        <v>19</v>
      </c>
      <c r="J40" s="24">
        <v>42828</v>
      </c>
      <c r="K40" s="31" t="s">
        <v>47</v>
      </c>
    </row>
    <row r="41" spans="1:11" x14ac:dyDescent="0.25">
      <c r="A41" s="34"/>
      <c r="B41" s="35"/>
      <c r="C41" s="35"/>
      <c r="D41" s="34">
        <v>2848.27</v>
      </c>
      <c r="E41" s="34"/>
      <c r="F41" s="34"/>
      <c r="G41" s="9">
        <f t="shared" si="0"/>
        <v>2848.27</v>
      </c>
      <c r="H41" s="30"/>
      <c r="I41" s="36" t="s">
        <v>48</v>
      </c>
      <c r="J41" s="24">
        <v>43031</v>
      </c>
      <c r="K41" s="31" t="s">
        <v>49</v>
      </c>
    </row>
    <row r="42" spans="1:11" ht="26.4" x14ac:dyDescent="0.25">
      <c r="A42" s="32"/>
      <c r="B42" s="28"/>
      <c r="C42" s="28">
        <f>864.5/7</f>
        <v>123.5</v>
      </c>
      <c r="D42" s="33"/>
      <c r="E42" s="27"/>
      <c r="F42" s="30"/>
      <c r="G42" s="18">
        <f t="shared" si="0"/>
        <v>123.5</v>
      </c>
      <c r="H42" s="30"/>
      <c r="I42" s="23" t="s">
        <v>50</v>
      </c>
      <c r="J42" s="24">
        <v>43056</v>
      </c>
      <c r="K42" s="31" t="s">
        <v>51</v>
      </c>
    </row>
    <row r="43" spans="1:11" x14ac:dyDescent="0.25">
      <c r="A43" s="34"/>
      <c r="B43" s="35">
        <v>5.38</v>
      </c>
      <c r="C43" s="35"/>
      <c r="D43" s="34"/>
      <c r="E43" s="34"/>
      <c r="F43" s="34"/>
      <c r="G43" s="18">
        <f t="shared" si="0"/>
        <v>5.38</v>
      </c>
      <c r="H43" s="30"/>
      <c r="I43" s="36" t="s">
        <v>52</v>
      </c>
      <c r="J43" s="24">
        <v>42935</v>
      </c>
      <c r="K43" s="31" t="s">
        <v>53</v>
      </c>
    </row>
    <row r="44" spans="1:11" x14ac:dyDescent="0.25">
      <c r="A44" s="34"/>
      <c r="B44" s="35">
        <v>11.54</v>
      </c>
      <c r="C44" s="35"/>
      <c r="D44" s="34"/>
      <c r="E44" s="34"/>
      <c r="F44" s="34"/>
      <c r="G44" s="18">
        <f t="shared" si="0"/>
        <v>11.54</v>
      </c>
      <c r="H44" s="30"/>
      <c r="I44" s="36" t="s">
        <v>52</v>
      </c>
      <c r="J44" s="24">
        <v>42936</v>
      </c>
      <c r="K44" s="31" t="s">
        <v>53</v>
      </c>
    </row>
    <row r="45" spans="1:11" x14ac:dyDescent="0.25">
      <c r="A45" s="34"/>
      <c r="B45" s="35">
        <v>7.69</v>
      </c>
      <c r="C45" s="35"/>
      <c r="D45" s="34"/>
      <c r="E45" s="34"/>
      <c r="F45" s="34"/>
      <c r="G45" s="18">
        <f t="shared" si="0"/>
        <v>7.69</v>
      </c>
      <c r="H45" s="30"/>
      <c r="I45" s="36" t="s">
        <v>52</v>
      </c>
      <c r="J45" s="24">
        <v>42936</v>
      </c>
      <c r="K45" s="31" t="s">
        <v>53</v>
      </c>
    </row>
    <row r="46" spans="1:11" x14ac:dyDescent="0.25">
      <c r="A46" s="34"/>
      <c r="B46" s="35">
        <v>6.93</v>
      </c>
      <c r="C46" s="35"/>
      <c r="D46" s="34"/>
      <c r="E46" s="34"/>
      <c r="F46" s="34"/>
      <c r="G46" s="18">
        <f t="shared" si="0"/>
        <v>6.93</v>
      </c>
      <c r="H46" s="30"/>
      <c r="I46" s="36" t="s">
        <v>52</v>
      </c>
      <c r="J46" s="24">
        <v>42937</v>
      </c>
      <c r="K46" s="31" t="s">
        <v>53</v>
      </c>
    </row>
    <row r="47" spans="1:11" x14ac:dyDescent="0.25">
      <c r="A47" s="34"/>
      <c r="B47" s="35"/>
      <c r="C47" s="35"/>
      <c r="D47" s="34"/>
      <c r="E47" s="34">
        <v>193.96</v>
      </c>
      <c r="F47" s="34"/>
      <c r="G47" s="18">
        <f t="shared" si="0"/>
        <v>193.96</v>
      </c>
      <c r="H47" s="30"/>
      <c r="I47" s="36" t="s">
        <v>54</v>
      </c>
      <c r="J47" s="24">
        <v>43038</v>
      </c>
      <c r="K47" s="31" t="s">
        <v>55</v>
      </c>
    </row>
    <row r="48" spans="1:11" x14ac:dyDescent="0.25">
      <c r="A48" s="34"/>
      <c r="B48" s="35"/>
      <c r="C48" s="35">
        <v>2.4</v>
      </c>
      <c r="D48" s="34"/>
      <c r="E48" s="34"/>
      <c r="F48" s="34"/>
      <c r="G48" s="18">
        <f t="shared" si="0"/>
        <v>2.4</v>
      </c>
      <c r="H48" s="30"/>
      <c r="I48" s="36" t="s">
        <v>56</v>
      </c>
      <c r="J48" s="24">
        <v>42963</v>
      </c>
      <c r="K48" s="31" t="s">
        <v>57</v>
      </c>
    </row>
    <row r="49" spans="1:11" x14ac:dyDescent="0.25">
      <c r="A49" s="34"/>
      <c r="B49" s="35"/>
      <c r="C49" s="35">
        <v>2.4</v>
      </c>
      <c r="D49" s="34"/>
      <c r="E49" s="34"/>
      <c r="F49" s="34"/>
      <c r="G49" s="18">
        <f t="shared" si="0"/>
        <v>2.4</v>
      </c>
      <c r="H49" s="30"/>
      <c r="I49" s="36" t="s">
        <v>56</v>
      </c>
      <c r="J49" s="24">
        <v>42963</v>
      </c>
      <c r="K49" s="31" t="s">
        <v>57</v>
      </c>
    </row>
    <row r="50" spans="1:11" x14ac:dyDescent="0.25">
      <c r="A50" s="34"/>
      <c r="B50" s="35"/>
      <c r="C50" s="35">
        <v>2.4</v>
      </c>
      <c r="D50" s="34"/>
      <c r="E50" s="34"/>
      <c r="F50" s="34"/>
      <c r="G50" s="18">
        <f t="shared" si="0"/>
        <v>2.4</v>
      </c>
      <c r="H50" s="30"/>
      <c r="I50" s="36" t="s">
        <v>56</v>
      </c>
      <c r="J50" s="24">
        <v>42969</v>
      </c>
      <c r="K50" s="31" t="s">
        <v>58</v>
      </c>
    </row>
    <row r="51" spans="1:11" x14ac:dyDescent="0.25">
      <c r="A51" s="34"/>
      <c r="B51" s="35"/>
      <c r="C51" s="35">
        <v>2.4</v>
      </c>
      <c r="D51" s="34"/>
      <c r="E51" s="34"/>
      <c r="F51" s="34"/>
      <c r="G51" s="18">
        <f t="shared" si="0"/>
        <v>2.4</v>
      </c>
      <c r="H51" s="30"/>
      <c r="I51" s="36" t="s">
        <v>56</v>
      </c>
      <c r="J51" s="24">
        <v>42969</v>
      </c>
      <c r="K51" s="31" t="s">
        <v>58</v>
      </c>
    </row>
    <row r="52" spans="1:11" x14ac:dyDescent="0.25">
      <c r="A52" s="34"/>
      <c r="B52" s="35"/>
      <c r="C52" s="35">
        <v>2.4</v>
      </c>
      <c r="D52" s="34"/>
      <c r="E52" s="34"/>
      <c r="F52" s="34"/>
      <c r="G52" s="18">
        <f t="shared" si="0"/>
        <v>2.4</v>
      </c>
      <c r="H52" s="30"/>
      <c r="I52" s="36" t="s">
        <v>56</v>
      </c>
      <c r="J52" s="24">
        <v>42972</v>
      </c>
      <c r="K52" s="31" t="s">
        <v>59</v>
      </c>
    </row>
    <row r="53" spans="1:11" x14ac:dyDescent="0.25">
      <c r="A53" s="34"/>
      <c r="B53" s="35"/>
      <c r="C53" s="35">
        <v>2.4</v>
      </c>
      <c r="D53" s="34"/>
      <c r="E53" s="34"/>
      <c r="F53" s="34"/>
      <c r="G53" s="18">
        <f t="shared" si="0"/>
        <v>2.4</v>
      </c>
      <c r="H53" s="30"/>
      <c r="I53" s="36" t="s">
        <v>56</v>
      </c>
      <c r="J53" s="24">
        <v>42972</v>
      </c>
      <c r="K53" s="31" t="s">
        <v>59</v>
      </c>
    </row>
    <row r="54" spans="1:11" x14ac:dyDescent="0.25">
      <c r="A54" s="34"/>
      <c r="B54" s="35"/>
      <c r="C54" s="35">
        <v>1.5</v>
      </c>
      <c r="D54" s="34"/>
      <c r="E54" s="34"/>
      <c r="F54" s="34"/>
      <c r="G54" s="18">
        <f t="shared" si="0"/>
        <v>1.5</v>
      </c>
      <c r="H54" s="30"/>
      <c r="I54" s="36" t="s">
        <v>56</v>
      </c>
      <c r="J54" s="24">
        <v>42977</v>
      </c>
      <c r="K54" s="31" t="s">
        <v>60</v>
      </c>
    </row>
    <row r="55" spans="1:11" x14ac:dyDescent="0.25">
      <c r="A55" s="34"/>
      <c r="B55" s="35"/>
      <c r="C55" s="35">
        <v>2.4</v>
      </c>
      <c r="D55" s="34"/>
      <c r="E55" s="34"/>
      <c r="F55" s="34"/>
      <c r="G55" s="18">
        <f t="shared" si="0"/>
        <v>2.4</v>
      </c>
      <c r="H55" s="30"/>
      <c r="I55" s="36" t="s">
        <v>56</v>
      </c>
      <c r="J55" s="24">
        <v>42977</v>
      </c>
      <c r="K55" s="31" t="s">
        <v>61</v>
      </c>
    </row>
    <row r="56" spans="1:11" x14ac:dyDescent="0.25">
      <c r="A56" s="34"/>
      <c r="B56" s="35"/>
      <c r="C56" s="35">
        <v>2.4</v>
      </c>
      <c r="D56" s="34"/>
      <c r="E56" s="34"/>
      <c r="F56" s="34"/>
      <c r="G56" s="18">
        <f t="shared" si="0"/>
        <v>2.4</v>
      </c>
      <c r="H56" s="30"/>
      <c r="I56" s="36" t="s">
        <v>56</v>
      </c>
      <c r="J56" s="24">
        <v>42978</v>
      </c>
      <c r="K56" s="31" t="s">
        <v>62</v>
      </c>
    </row>
    <row r="57" spans="1:11" x14ac:dyDescent="0.25">
      <c r="A57" s="34"/>
      <c r="B57" s="35">
        <v>17.18</v>
      </c>
      <c r="C57" s="35"/>
      <c r="D57" s="34"/>
      <c r="E57" s="34"/>
      <c r="F57" s="34"/>
      <c r="G57" s="18">
        <f t="shared" si="0"/>
        <v>17.18</v>
      </c>
      <c r="H57" s="30"/>
      <c r="I57" s="36" t="s">
        <v>56</v>
      </c>
      <c r="J57" s="24">
        <v>42978</v>
      </c>
      <c r="K57" s="31" t="s">
        <v>63</v>
      </c>
    </row>
    <row r="58" spans="1:11" x14ac:dyDescent="0.25">
      <c r="A58" s="34"/>
      <c r="B58" s="35"/>
      <c r="C58" s="35">
        <v>63.6</v>
      </c>
      <c r="D58" s="34"/>
      <c r="E58" s="34"/>
      <c r="F58" s="34"/>
      <c r="G58" s="18">
        <f t="shared" si="0"/>
        <v>63.6</v>
      </c>
      <c r="H58" s="30"/>
      <c r="I58" s="36" t="s">
        <v>56</v>
      </c>
      <c r="J58" s="24">
        <v>42979</v>
      </c>
      <c r="K58" s="31" t="s">
        <v>64</v>
      </c>
    </row>
    <row r="59" spans="1:11" x14ac:dyDescent="0.25">
      <c r="A59" s="34"/>
      <c r="B59" s="35">
        <v>10.99</v>
      </c>
      <c r="C59" s="35"/>
      <c r="D59" s="34"/>
      <c r="E59" s="34"/>
      <c r="F59" s="34"/>
      <c r="G59" s="18">
        <f t="shared" si="0"/>
        <v>10.99</v>
      </c>
      <c r="H59" s="30"/>
      <c r="I59" s="36" t="s">
        <v>56</v>
      </c>
      <c r="J59" s="24">
        <v>42998</v>
      </c>
      <c r="K59" s="31" t="s">
        <v>65</v>
      </c>
    </row>
    <row r="60" spans="1:11" x14ac:dyDescent="0.25">
      <c r="A60" s="34"/>
      <c r="B60" s="35">
        <v>29</v>
      </c>
      <c r="C60" s="35"/>
      <c r="D60" s="34"/>
      <c r="E60" s="34"/>
      <c r="F60" s="34"/>
      <c r="G60" s="18">
        <f t="shared" si="0"/>
        <v>29</v>
      </c>
      <c r="H60" s="30"/>
      <c r="I60" s="36" t="s">
        <v>56</v>
      </c>
      <c r="J60" s="24">
        <v>43017</v>
      </c>
      <c r="K60" s="31" t="s">
        <v>66</v>
      </c>
    </row>
    <row r="61" spans="1:11" x14ac:dyDescent="0.25">
      <c r="A61" s="34"/>
      <c r="B61" s="35">
        <v>19</v>
      </c>
      <c r="C61" s="35"/>
      <c r="D61" s="34"/>
      <c r="E61" s="34"/>
      <c r="F61" s="34"/>
      <c r="G61" s="18">
        <f t="shared" si="0"/>
        <v>19</v>
      </c>
      <c r="H61" s="30"/>
      <c r="I61" s="36" t="s">
        <v>56</v>
      </c>
      <c r="J61" s="24">
        <v>43049</v>
      </c>
      <c r="K61" s="31" t="s">
        <v>67</v>
      </c>
    </row>
    <row r="62" spans="1:11" x14ac:dyDescent="0.25">
      <c r="A62" s="34"/>
      <c r="B62" s="35">
        <v>18.04</v>
      </c>
      <c r="C62" s="35"/>
      <c r="D62" s="34"/>
      <c r="E62" s="34"/>
      <c r="F62" s="34"/>
      <c r="G62" s="18">
        <f t="shared" si="0"/>
        <v>18.04</v>
      </c>
      <c r="H62" s="30"/>
      <c r="I62" s="36" t="s">
        <v>56</v>
      </c>
      <c r="J62" s="24">
        <v>43054</v>
      </c>
      <c r="K62" s="31" t="s">
        <v>68</v>
      </c>
    </row>
    <row r="63" spans="1:11" x14ac:dyDescent="0.25">
      <c r="A63" s="34"/>
      <c r="B63" s="35">
        <v>13.6</v>
      </c>
      <c r="C63" s="35"/>
      <c r="D63" s="34"/>
      <c r="E63" s="34"/>
      <c r="F63" s="34"/>
      <c r="G63" s="18">
        <f t="shared" si="0"/>
        <v>13.6</v>
      </c>
      <c r="H63" s="30"/>
      <c r="I63" s="36" t="s">
        <v>69</v>
      </c>
      <c r="J63" s="24">
        <v>43012</v>
      </c>
      <c r="K63" s="31" t="s">
        <v>70</v>
      </c>
    </row>
    <row r="64" spans="1:11" x14ac:dyDescent="0.25">
      <c r="A64" s="34"/>
      <c r="B64" s="35">
        <v>11.4</v>
      </c>
      <c r="C64" s="35"/>
      <c r="D64" s="34"/>
      <c r="E64" s="34"/>
      <c r="F64" s="34"/>
      <c r="G64" s="18">
        <f t="shared" si="0"/>
        <v>11.4</v>
      </c>
      <c r="H64" s="30"/>
      <c r="I64" s="36" t="s">
        <v>69</v>
      </c>
      <c r="J64" s="24">
        <v>43060</v>
      </c>
      <c r="K64" s="31" t="s">
        <v>71</v>
      </c>
    </row>
    <row r="65" spans="1:11" x14ac:dyDescent="0.25">
      <c r="A65" s="34"/>
      <c r="B65" s="35">
        <v>11.8</v>
      </c>
      <c r="C65" s="35"/>
      <c r="D65" s="34"/>
      <c r="E65" s="34"/>
      <c r="F65" s="34"/>
      <c r="G65" s="18">
        <f t="shared" si="0"/>
        <v>11.8</v>
      </c>
      <c r="H65" s="30"/>
      <c r="I65" s="36" t="s">
        <v>69</v>
      </c>
      <c r="J65" s="24">
        <v>43063</v>
      </c>
      <c r="K65" s="31" t="s">
        <v>72</v>
      </c>
    </row>
    <row r="66" spans="1:11" x14ac:dyDescent="0.25">
      <c r="A66" s="34"/>
      <c r="B66" s="35">
        <v>20.8</v>
      </c>
      <c r="C66" s="35"/>
      <c r="D66" s="34"/>
      <c r="E66" s="34"/>
      <c r="F66" s="34"/>
      <c r="G66" s="18">
        <f t="shared" si="0"/>
        <v>20.8</v>
      </c>
      <c r="H66" s="30"/>
      <c r="I66" s="36" t="s">
        <v>69</v>
      </c>
      <c r="J66" s="24">
        <v>43067</v>
      </c>
      <c r="K66" s="31" t="s">
        <v>73</v>
      </c>
    </row>
    <row r="67" spans="1:11" x14ac:dyDescent="0.25">
      <c r="A67" s="34"/>
      <c r="B67" s="35">
        <v>25</v>
      </c>
      <c r="C67" s="35"/>
      <c r="D67" s="34"/>
      <c r="E67" s="34"/>
      <c r="F67" s="34"/>
      <c r="G67" s="18">
        <f t="shared" si="0"/>
        <v>25</v>
      </c>
      <c r="H67" s="30"/>
      <c r="I67" s="36" t="s">
        <v>69</v>
      </c>
      <c r="J67" s="24">
        <v>43074</v>
      </c>
      <c r="K67" s="31" t="s">
        <v>74</v>
      </c>
    </row>
    <row r="68" spans="1:11" x14ac:dyDescent="0.25">
      <c r="A68" s="34"/>
      <c r="B68" s="35">
        <v>20</v>
      </c>
      <c r="C68" s="35"/>
      <c r="D68" s="34"/>
      <c r="E68" s="34"/>
      <c r="F68" s="34"/>
      <c r="G68" s="18">
        <f t="shared" si="0"/>
        <v>20</v>
      </c>
      <c r="H68" s="30"/>
      <c r="I68" s="36" t="s">
        <v>69</v>
      </c>
      <c r="J68" s="24">
        <v>43090</v>
      </c>
      <c r="K68" s="31" t="s">
        <v>75</v>
      </c>
    </row>
    <row r="69" spans="1:11" ht="26.4" x14ac:dyDescent="0.25">
      <c r="A69" s="34"/>
      <c r="B69" s="35"/>
      <c r="C69" s="35"/>
      <c r="D69" s="34"/>
      <c r="E69" s="34">
        <f>766.87+294.55</f>
        <v>1061.42</v>
      </c>
      <c r="F69" s="34"/>
      <c r="G69" s="18">
        <f t="shared" si="0"/>
        <v>1061.42</v>
      </c>
      <c r="H69" s="30"/>
      <c r="I69" s="36" t="s">
        <v>76</v>
      </c>
      <c r="J69" s="24">
        <v>43165</v>
      </c>
      <c r="K69" s="25" t="s">
        <v>77</v>
      </c>
    </row>
    <row r="70" spans="1:11" ht="39.6" x14ac:dyDescent="0.25">
      <c r="A70" s="34"/>
      <c r="B70" s="35"/>
      <c r="C70" s="35"/>
      <c r="D70" s="34">
        <v>1701.86</v>
      </c>
      <c r="E70" s="34"/>
      <c r="F70" s="34"/>
      <c r="G70" s="18">
        <f>SUM(A70:F70)</f>
        <v>1701.86</v>
      </c>
      <c r="H70" s="30"/>
      <c r="I70" s="36" t="s">
        <v>78</v>
      </c>
      <c r="J70" s="24">
        <v>43165</v>
      </c>
      <c r="K70" s="25" t="s">
        <v>79</v>
      </c>
    </row>
    <row r="71" spans="1:11" ht="26.4" x14ac:dyDescent="0.25">
      <c r="A71" s="34"/>
      <c r="B71" s="35">
        <v>2.23</v>
      </c>
      <c r="C71" s="35"/>
      <c r="D71" s="34"/>
      <c r="E71" s="34"/>
      <c r="F71" s="34"/>
      <c r="G71" s="18">
        <f t="shared" ref="G71:G76" si="1">SUM(A71:F71)</f>
        <v>2.23</v>
      </c>
      <c r="H71" s="30"/>
      <c r="I71" s="36" t="s">
        <v>80</v>
      </c>
      <c r="J71" s="24">
        <v>43039</v>
      </c>
      <c r="K71" s="25" t="s">
        <v>81</v>
      </c>
    </row>
    <row r="72" spans="1:11" ht="26.4" x14ac:dyDescent="0.25">
      <c r="A72" s="34"/>
      <c r="B72" s="35">
        <v>2.23</v>
      </c>
      <c r="C72" s="35"/>
      <c r="D72" s="34"/>
      <c r="E72" s="34"/>
      <c r="F72" s="34"/>
      <c r="G72" s="18">
        <f t="shared" si="1"/>
        <v>2.23</v>
      </c>
      <c r="H72" s="30"/>
      <c r="I72" s="36" t="s">
        <v>80</v>
      </c>
      <c r="J72" s="24">
        <v>43041</v>
      </c>
      <c r="K72" s="25" t="s">
        <v>82</v>
      </c>
    </row>
    <row r="73" spans="1:11" ht="26.4" x14ac:dyDescent="0.25">
      <c r="A73" s="34"/>
      <c r="B73" s="35">
        <v>64.22</v>
      </c>
      <c r="C73" s="35"/>
      <c r="D73" s="34"/>
      <c r="E73" s="34"/>
      <c r="F73" s="34"/>
      <c r="G73" s="18">
        <f t="shared" si="1"/>
        <v>64.22</v>
      </c>
      <c r="H73" s="30"/>
      <c r="I73" s="36" t="s">
        <v>80</v>
      </c>
      <c r="J73" s="24">
        <v>43044</v>
      </c>
      <c r="K73" s="25" t="s">
        <v>83</v>
      </c>
    </row>
    <row r="74" spans="1:11" x14ac:dyDescent="0.25">
      <c r="A74" s="34"/>
      <c r="B74" s="35"/>
      <c r="C74" s="35"/>
      <c r="D74" s="34"/>
      <c r="E74" s="34">
        <f>25.7/2</f>
        <v>12.85</v>
      </c>
      <c r="F74" s="34"/>
      <c r="G74" s="18">
        <f t="shared" si="1"/>
        <v>12.85</v>
      </c>
      <c r="H74" s="30"/>
      <c r="I74" s="36" t="s">
        <v>80</v>
      </c>
      <c r="J74" s="24">
        <v>43038</v>
      </c>
      <c r="K74" s="25" t="s">
        <v>84</v>
      </c>
    </row>
    <row r="75" spans="1:11" x14ac:dyDescent="0.25">
      <c r="A75" s="34"/>
      <c r="B75" s="35"/>
      <c r="C75" s="35"/>
      <c r="D75" s="34"/>
      <c r="E75" s="34">
        <f>42.95/2</f>
        <v>21.475000000000001</v>
      </c>
      <c r="F75" s="34"/>
      <c r="G75" s="18">
        <f t="shared" si="1"/>
        <v>21.475000000000001</v>
      </c>
      <c r="H75" s="30"/>
      <c r="I75" s="36" t="s">
        <v>80</v>
      </c>
      <c r="J75" s="24">
        <v>43043</v>
      </c>
      <c r="K75" s="25" t="s">
        <v>84</v>
      </c>
    </row>
    <row r="76" spans="1:11" x14ac:dyDescent="0.25">
      <c r="A76" s="34"/>
      <c r="B76" s="35"/>
      <c r="C76" s="35"/>
      <c r="D76" s="34"/>
      <c r="E76" s="34">
        <f>51.04/2</f>
        <v>25.52</v>
      </c>
      <c r="F76" s="34"/>
      <c r="G76" s="18">
        <f t="shared" si="1"/>
        <v>25.52</v>
      </c>
      <c r="H76" s="30"/>
      <c r="I76" s="36" t="s">
        <v>80</v>
      </c>
      <c r="J76" s="24">
        <v>43042</v>
      </c>
      <c r="K76" s="25" t="s">
        <v>84</v>
      </c>
    </row>
    <row r="77" spans="1:11" ht="26.4" x14ac:dyDescent="0.25">
      <c r="A77" s="37"/>
      <c r="B77" s="21"/>
      <c r="C77" s="21"/>
      <c r="D77" s="37"/>
      <c r="E77" s="37">
        <v>72.27</v>
      </c>
      <c r="F77" s="17"/>
      <c r="G77" s="18">
        <f>SUM(A77:E77)</f>
        <v>72.27</v>
      </c>
      <c r="H77" s="17"/>
      <c r="I77" s="14" t="s">
        <v>85</v>
      </c>
      <c r="J77" s="38">
        <v>43165</v>
      </c>
      <c r="K77" s="39" t="s">
        <v>86</v>
      </c>
    </row>
    <row r="78" spans="1:11" x14ac:dyDescent="0.25">
      <c r="A78" s="37"/>
      <c r="B78" s="21">
        <v>20</v>
      </c>
      <c r="C78" s="21"/>
      <c r="D78" s="37"/>
      <c r="E78" s="37"/>
      <c r="F78" s="17"/>
      <c r="G78" s="18">
        <f t="shared" ref="G78:G83" si="2">SUM(A78:E78)</f>
        <v>20</v>
      </c>
      <c r="H78" s="17"/>
      <c r="I78" s="14" t="s">
        <v>87</v>
      </c>
      <c r="J78" s="38">
        <v>43108</v>
      </c>
      <c r="K78" s="39" t="s">
        <v>88</v>
      </c>
    </row>
    <row r="79" spans="1:11" x14ac:dyDescent="0.25">
      <c r="A79" s="37"/>
      <c r="B79" s="21">
        <v>18</v>
      </c>
      <c r="C79" s="21"/>
      <c r="D79" s="37"/>
      <c r="E79" s="37"/>
      <c r="F79" s="17"/>
      <c r="G79" s="18">
        <f t="shared" si="2"/>
        <v>18</v>
      </c>
      <c r="H79" s="17"/>
      <c r="I79" s="14" t="s">
        <v>87</v>
      </c>
      <c r="J79" s="38">
        <v>43111</v>
      </c>
      <c r="K79" s="39" t="s">
        <v>89</v>
      </c>
    </row>
    <row r="80" spans="1:11" x14ac:dyDescent="0.25">
      <c r="A80" s="37"/>
      <c r="B80" s="21">
        <v>24</v>
      </c>
      <c r="C80" s="21"/>
      <c r="D80" s="37"/>
      <c r="E80" s="37"/>
      <c r="F80" s="17"/>
      <c r="G80" s="18">
        <f t="shared" si="2"/>
        <v>24</v>
      </c>
      <c r="H80" s="17"/>
      <c r="I80" s="14" t="s">
        <v>87</v>
      </c>
      <c r="J80" s="38">
        <v>43149</v>
      </c>
      <c r="K80" s="39" t="s">
        <v>90</v>
      </c>
    </row>
    <row r="81" spans="1:11" ht="26.4" x14ac:dyDescent="0.25">
      <c r="A81" s="37"/>
      <c r="B81" s="21">
        <v>13.4</v>
      </c>
      <c r="C81" s="21"/>
      <c r="D81" s="37"/>
      <c r="E81" s="37"/>
      <c r="F81" s="17"/>
      <c r="G81" s="18">
        <f t="shared" si="2"/>
        <v>13.4</v>
      </c>
      <c r="H81" s="17"/>
      <c r="I81" s="14" t="s">
        <v>87</v>
      </c>
      <c r="J81" s="38">
        <v>43173</v>
      </c>
      <c r="K81" s="39" t="s">
        <v>91</v>
      </c>
    </row>
    <row r="82" spans="1:11" x14ac:dyDescent="0.25">
      <c r="A82" s="37"/>
      <c r="B82" s="21"/>
      <c r="C82" s="21">
        <v>14.2</v>
      </c>
      <c r="D82" s="37"/>
      <c r="E82" s="37"/>
      <c r="F82" s="17"/>
      <c r="G82" s="18">
        <f t="shared" si="2"/>
        <v>14.2</v>
      </c>
      <c r="H82" s="17"/>
      <c r="I82" s="14" t="s">
        <v>87</v>
      </c>
      <c r="J82" s="38">
        <v>43173</v>
      </c>
      <c r="K82" s="39" t="s">
        <v>92</v>
      </c>
    </row>
    <row r="83" spans="1:11" x14ac:dyDescent="0.25">
      <c r="A83" s="37"/>
      <c r="B83" s="21">
        <v>20.2</v>
      </c>
      <c r="C83" s="21"/>
      <c r="D83" s="37"/>
      <c r="E83" s="37"/>
      <c r="F83" s="17"/>
      <c r="G83" s="18">
        <f t="shared" si="2"/>
        <v>20.2</v>
      </c>
      <c r="H83" s="17"/>
      <c r="I83" s="14" t="s">
        <v>87</v>
      </c>
      <c r="J83" s="38">
        <v>43187</v>
      </c>
      <c r="K83" s="39" t="s">
        <v>93</v>
      </c>
    </row>
    <row r="84" spans="1:11" x14ac:dyDescent="0.25">
      <c r="A84" s="37"/>
      <c r="B84" s="21"/>
      <c r="C84" s="21"/>
      <c r="D84" s="37"/>
      <c r="E84" s="37"/>
      <c r="F84" s="17"/>
      <c r="G84" s="18"/>
      <c r="H84" s="17"/>
      <c r="I84" s="14"/>
      <c r="J84" s="38"/>
      <c r="K84" s="39"/>
    </row>
    <row r="85" spans="1:11" ht="15.6" x14ac:dyDescent="0.3">
      <c r="A85" s="34"/>
      <c r="B85" s="35"/>
      <c r="C85" s="35">
        <f>-SUM(C48:C56)-SUM(C19:C40)</f>
        <v>-66.599999999999994</v>
      </c>
      <c r="D85" s="34"/>
      <c r="E85" s="34"/>
      <c r="F85" s="34"/>
      <c r="G85" s="9">
        <f>SUM(A85:E85)</f>
        <v>-66.599999999999994</v>
      </c>
      <c r="H85" s="30"/>
      <c r="I85" s="36"/>
      <c r="J85" s="24">
        <v>43617</v>
      </c>
      <c r="K85" s="40" t="s">
        <v>94</v>
      </c>
    </row>
    <row r="86" spans="1:11" ht="15.6" thickBot="1" x14ac:dyDescent="0.3">
      <c r="A86" s="41">
        <f>SUM(A10:A85)</f>
        <v>98.47</v>
      </c>
      <c r="B86" s="41">
        <f>SUM(B10:B85)</f>
        <v>392.62999999999994</v>
      </c>
      <c r="C86" s="41">
        <f>SUM(C10:C85)</f>
        <v>201.30000000000004</v>
      </c>
      <c r="D86" s="41">
        <f>SUM(D10:D85)</f>
        <v>7336.7599999999993</v>
      </c>
      <c r="E86" s="41">
        <f>SUM(E10:E85)</f>
        <v>1418.2949999999998</v>
      </c>
      <c r="F86" s="41"/>
      <c r="G86" s="41">
        <f>SUM(G10:G85)</f>
        <v>9447.4549999999999</v>
      </c>
      <c r="H86" s="14"/>
      <c r="I86" s="42"/>
      <c r="J86" s="24"/>
      <c r="K86" s="14"/>
    </row>
  </sheetData>
  <mergeCells count="1">
    <mergeCell ref="A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Transport for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Schreiber</dc:creator>
  <cp:lastModifiedBy>Rukhsana Alam</cp:lastModifiedBy>
  <dcterms:created xsi:type="dcterms:W3CDTF">2024-03-05T14:53:08Z</dcterms:created>
  <dcterms:modified xsi:type="dcterms:W3CDTF">2024-03-06T15:51:27Z</dcterms:modified>
</cp:coreProperties>
</file>